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нач школа" sheetId="1" r:id="rId1"/>
    <sheet name="основная школа" sheetId="2" r:id="rId2"/>
    <sheet name="средняя школа" sheetId="3" r:id="rId3"/>
    <sheet name="ВПР " sheetId="4" r:id="rId4"/>
    <sheet name="пед работники" sheetId="5" r:id="rId5"/>
    <sheet name="акад задолженность" sheetId="6" r:id="rId6"/>
    <sheet name="пропуски" sheetId="7" r:id="rId7"/>
  </sheets>
  <calcPr calcId="145621"/>
  <oleSize ref="A2:AX86"/>
</workbook>
</file>

<file path=xl/sharedStrings.xml><?xml version="1.0" encoding="utf-8"?>
<sst xmlns="http://schemas.openxmlformats.org/spreadsheetml/2006/main" count="907" uniqueCount="280">
  <si>
    <t>Изобразительное</t>
  </si>
  <si>
    <t>искусство</t>
  </si>
  <si>
    <t>Иностранный язы</t>
  </si>
  <si>
    <t>к (английский)</t>
  </si>
  <si>
    <t>Классный час</t>
  </si>
  <si>
    <t>Литературное</t>
  </si>
  <si>
    <t>чтение</t>
  </si>
  <si>
    <t>Математика</t>
  </si>
  <si>
    <t>Музыка</t>
  </si>
  <si>
    <t>Окружающий мир</t>
  </si>
  <si>
    <t>Русский язык</t>
  </si>
  <si>
    <t>Технология</t>
  </si>
  <si>
    <t>Физическая</t>
  </si>
  <si>
    <t>культура</t>
  </si>
  <si>
    <t>2а</t>
  </si>
  <si>
    <t>качество</t>
  </si>
  <si>
    <t>качество 1 четв</t>
  </si>
  <si>
    <t>качество 2 четв</t>
  </si>
  <si>
    <t xml:space="preserve">качество полугодие </t>
  </si>
  <si>
    <t>успеваемость 1 четв</t>
  </si>
  <si>
    <t>успеваемость 2 четв</t>
  </si>
  <si>
    <t>успеваемость полугодие</t>
  </si>
  <si>
    <t>2б</t>
  </si>
  <si>
    <t xml:space="preserve">  2б Шараева </t>
  </si>
  <si>
    <t>ср кач и успеваемость полугодие</t>
  </si>
  <si>
    <t>2а Алексенцева</t>
  </si>
  <si>
    <t>3а</t>
  </si>
  <si>
    <t>3а Щелокова</t>
  </si>
  <si>
    <t>класс</t>
  </si>
  <si>
    <t>успеваемость</t>
  </si>
  <si>
    <t>3б</t>
  </si>
  <si>
    <t xml:space="preserve">3б Стенина </t>
  </si>
  <si>
    <t>4а Дудка К.А.</t>
  </si>
  <si>
    <t>4б Омелькова</t>
  </si>
  <si>
    <t>4а</t>
  </si>
  <si>
    <t>4б</t>
  </si>
  <si>
    <t>англ язык</t>
  </si>
  <si>
    <t>Биология</t>
  </si>
  <si>
    <t>География</t>
  </si>
  <si>
    <t>История России.</t>
  </si>
  <si>
    <t>Всеобщая истор</t>
  </si>
  <si>
    <t>Литература</t>
  </si>
  <si>
    <t>Основы духовно-</t>
  </si>
  <si>
    <t>нравственной ку</t>
  </si>
  <si>
    <t>Основы компьюте</t>
  </si>
  <si>
    <t>рной граммотнос</t>
  </si>
  <si>
    <t>Проектная</t>
  </si>
  <si>
    <t>деятельность</t>
  </si>
  <si>
    <t>культу</t>
  </si>
  <si>
    <t>5 кл Синякова</t>
  </si>
  <si>
    <t>биология</t>
  </si>
  <si>
    <t>география</t>
  </si>
  <si>
    <t>изо</t>
  </si>
  <si>
    <t>6а</t>
  </si>
  <si>
    <t>6б</t>
  </si>
  <si>
    <t>7а</t>
  </si>
  <si>
    <t>7б</t>
  </si>
  <si>
    <t>8а</t>
  </si>
  <si>
    <t>8б</t>
  </si>
  <si>
    <t>9а</t>
  </si>
  <si>
    <t>9б</t>
  </si>
  <si>
    <t>история</t>
  </si>
  <si>
    <t>литература</t>
  </si>
  <si>
    <t>математика</t>
  </si>
  <si>
    <t>музыка</t>
  </si>
  <si>
    <t>ОДНРК</t>
  </si>
  <si>
    <t>осн комп грамотности</t>
  </si>
  <si>
    <t>проектная деятельность</t>
  </si>
  <si>
    <t>русский</t>
  </si>
  <si>
    <t>технология</t>
  </si>
  <si>
    <t>физкультура</t>
  </si>
  <si>
    <t>ин язык</t>
  </si>
  <si>
    <t>Обществознание</t>
  </si>
  <si>
    <t>Финансовая</t>
  </si>
  <si>
    <t>граммотность</t>
  </si>
  <si>
    <t>6а Баширова</t>
  </si>
  <si>
    <t>6б Чазова</t>
  </si>
  <si>
    <t>обществознание</t>
  </si>
  <si>
    <t>Алгебра</t>
  </si>
  <si>
    <t>Вероятность и</t>
  </si>
  <si>
    <t>статистика</t>
  </si>
  <si>
    <t>Геометрия</t>
  </si>
  <si>
    <t>Информатика</t>
  </si>
  <si>
    <t>Физика</t>
  </si>
  <si>
    <t>7а Сиротина</t>
  </si>
  <si>
    <t>впр 2022-23 (осень/весна) качество</t>
  </si>
  <si>
    <t>впр 2022-23 (осень/весна) успеваемость</t>
  </si>
  <si>
    <t>параллель</t>
  </si>
  <si>
    <t>30,4/18,2</t>
  </si>
  <si>
    <t>78,3/31,8</t>
  </si>
  <si>
    <t>впр 2022-23 (осень)качество</t>
  </si>
  <si>
    <t>впр 2022-23 (осеньуспеваемость</t>
  </si>
  <si>
    <t>7б Мурзина</t>
  </si>
  <si>
    <t>Изучение сложны</t>
  </si>
  <si>
    <t>х орфограмм рус</t>
  </si>
  <si>
    <t>Основы безопас</t>
  </si>
  <si>
    <t>ности жизнедеят</t>
  </si>
  <si>
    <t>Химия</t>
  </si>
  <si>
    <t>8а Тюлькина</t>
  </si>
  <si>
    <t>8б Попова</t>
  </si>
  <si>
    <t>Избранные вопро</t>
  </si>
  <si>
    <t>сы математики</t>
  </si>
  <si>
    <t>9а Ибрагимова</t>
  </si>
  <si>
    <t>9б Паздникова</t>
  </si>
  <si>
    <t xml:space="preserve">по ООО </t>
  </si>
  <si>
    <t>кач знаний</t>
  </si>
  <si>
    <t>впр</t>
  </si>
  <si>
    <t>паралл</t>
  </si>
  <si>
    <t>12 кач  60 усп</t>
  </si>
  <si>
    <t>Избранные зада</t>
  </si>
  <si>
    <t>чи математики</t>
  </si>
  <si>
    <t>Индивидуальный</t>
  </si>
  <si>
    <t>проект</t>
  </si>
  <si>
    <t>сочинение</t>
  </si>
  <si>
    <t>Программа Excel</t>
  </si>
  <si>
    <t>10 Зияф</t>
  </si>
  <si>
    <t xml:space="preserve">кач </t>
  </si>
  <si>
    <t>усп</t>
  </si>
  <si>
    <t>Астрономия</t>
  </si>
  <si>
    <t>Мировая художес</t>
  </si>
  <si>
    <t>твенная культур</t>
  </si>
  <si>
    <t>Практикум по</t>
  </si>
  <si>
    <t>математике</t>
  </si>
  <si>
    <t>11 кисел</t>
  </si>
  <si>
    <t>кач во</t>
  </si>
  <si>
    <t>успев</t>
  </si>
  <si>
    <t>ВПР</t>
  </si>
  <si>
    <t xml:space="preserve">1.    Результат выполнения Всероссийских проверочных работ по школам и предметам, </t>
  </si>
  <si>
    <t>2022-2023 уч. г.</t>
  </si>
  <si>
    <t>Общеобразовательная</t>
  </si>
  <si>
    <t>организация</t>
  </si>
  <si>
    <t>4 класс</t>
  </si>
  <si>
    <t>Кол – во</t>
  </si>
  <si>
    <t xml:space="preserve"> чел</t>
  </si>
  <si>
    <t>% кач</t>
  </si>
  <si>
    <t>% усп.</t>
  </si>
  <si>
    <t>Кол - во чел</t>
  </si>
  <si>
    <t xml:space="preserve">% </t>
  </si>
  <si>
    <t>кач</t>
  </si>
  <si>
    <t>усп.</t>
  </si>
  <si>
    <t xml:space="preserve">Кол - во </t>
  </si>
  <si>
    <t>чел</t>
  </si>
  <si>
    <t xml:space="preserve"> усп.</t>
  </si>
  <si>
    <t xml:space="preserve">МАОУ «Белоярская </t>
  </si>
  <si>
    <t>СОШ № 1»</t>
  </si>
  <si>
    <t xml:space="preserve">МБОУ «Большебрусянская </t>
  </si>
  <si>
    <t>СОШ № 7»</t>
  </si>
  <si>
    <t xml:space="preserve">МАОУ «Косулинская </t>
  </si>
  <si>
    <t>СОШ № 8»</t>
  </si>
  <si>
    <t xml:space="preserve">МАОУ «Совхозная </t>
  </si>
  <si>
    <t>СОШ № 10»</t>
  </si>
  <si>
    <t xml:space="preserve">МАОУ «Кочневская </t>
  </si>
  <si>
    <t>СОШ № 16»</t>
  </si>
  <si>
    <t xml:space="preserve">МБОУ «Логиновская </t>
  </si>
  <si>
    <t>СОШ № 21»</t>
  </si>
  <si>
    <t xml:space="preserve">МБОУ «Белоярская </t>
  </si>
  <si>
    <t>СОШ № 14»</t>
  </si>
  <si>
    <t xml:space="preserve">МБОУ «Черноусовская </t>
  </si>
  <si>
    <t>СОШ № 19»</t>
  </si>
  <si>
    <t xml:space="preserve">МБОУ «Бруснятская </t>
  </si>
  <si>
    <t>СОШ № 6»</t>
  </si>
  <si>
    <t xml:space="preserve">МБОУ «Камышевская </t>
  </si>
  <si>
    <t>СОШ № 9»</t>
  </si>
  <si>
    <t xml:space="preserve">МАОУ «Студенческая </t>
  </si>
  <si>
    <t>СОШ № 12»</t>
  </si>
  <si>
    <t>СОШ № 18»</t>
  </si>
  <si>
    <t xml:space="preserve">МАОУ «Баженовская </t>
  </si>
  <si>
    <t>СОШ № 96»</t>
  </si>
  <si>
    <t xml:space="preserve">МБОУ «Некрасовская </t>
  </si>
  <si>
    <t>ООШ № 13»</t>
  </si>
  <si>
    <t>Итого по Белоярскому ГО</t>
  </si>
  <si>
    <t>русский язык</t>
  </si>
  <si>
    <t>окружающий мир</t>
  </si>
  <si>
    <t>Студенческая СОШ №12</t>
  </si>
  <si>
    <t>Среднее школ БГО</t>
  </si>
  <si>
    <t>Качество знаний</t>
  </si>
  <si>
    <t>5 класс (за 4 класс)</t>
  </si>
  <si>
    <t>Осень 2022-2023</t>
  </si>
  <si>
    <t>5 класс</t>
  </si>
  <si>
    <t>Весна 2022-2023</t>
  </si>
  <si>
    <t>6 класс (за 5 класс)</t>
  </si>
  <si>
    <t>6 класс</t>
  </si>
  <si>
    <t>Весна 2022- 2023</t>
  </si>
  <si>
    <t>Кол. чел</t>
  </si>
  <si>
    <t>% кач.</t>
  </si>
  <si>
    <t>начальная школа</t>
  </si>
  <si>
    <t>7 класс (за 6 класс)</t>
  </si>
  <si>
    <t>7 класс</t>
  </si>
  <si>
    <t>8 класс</t>
  </si>
  <si>
    <t>МАОУ «Белоярская СОШ № 1»</t>
  </si>
  <si>
    <t>МБОУ «Большебрусянская СОШ № 7»</t>
  </si>
  <si>
    <t>МБОУ «В(С)ОШ»</t>
  </si>
  <si>
    <t>общее</t>
  </si>
  <si>
    <t>рус язык</t>
  </si>
  <si>
    <t>окружающий</t>
  </si>
  <si>
    <t>результаты ВПР, качество</t>
  </si>
  <si>
    <t>итоги полугодия, качество</t>
  </si>
  <si>
    <t>результаты ВПР, успеваемость</t>
  </si>
  <si>
    <t>итоги полугодия, успеваемость</t>
  </si>
  <si>
    <t>5 кл</t>
  </si>
  <si>
    <t>окружающий мир/биология/география</t>
  </si>
  <si>
    <t>качество год 2022-2023</t>
  </si>
  <si>
    <t>впр 2022-23</t>
  </si>
  <si>
    <t>качество 1 полугодие 2023-24</t>
  </si>
  <si>
    <t>6 кл</t>
  </si>
  <si>
    <t>впр 2022-23 (весна)</t>
  </si>
  <si>
    <t xml:space="preserve">впр 2022-23 </t>
  </si>
  <si>
    <t>8кл</t>
  </si>
  <si>
    <t>физика</t>
  </si>
  <si>
    <t>9 кл</t>
  </si>
  <si>
    <t>общество</t>
  </si>
  <si>
    <t>категория</t>
  </si>
  <si>
    <t>Высшая квалификационная категория</t>
  </si>
  <si>
    <t>1квалификационная категория</t>
  </si>
  <si>
    <t>соответствие занимаемой должности</t>
  </si>
  <si>
    <t>без квалификации</t>
  </si>
  <si>
    <t>образование</t>
  </si>
  <si>
    <t>высшее педагогическое</t>
  </si>
  <si>
    <t>средне-специальное педагогическое</t>
  </si>
  <si>
    <t>прошли переподготовку</t>
  </si>
  <si>
    <t xml:space="preserve">стаж </t>
  </si>
  <si>
    <t xml:space="preserve"> пед. стаж до 5 лет</t>
  </si>
  <si>
    <t>пед. стажот 6 до 20 лет</t>
  </si>
  <si>
    <t>пед. стаж свыше 20 лет</t>
  </si>
  <si>
    <t>НОО</t>
  </si>
  <si>
    <t>ООО</t>
  </si>
  <si>
    <t>СОО</t>
  </si>
  <si>
    <t>ФИО обучающегося</t>
  </si>
  <si>
    <t>предмет</t>
  </si>
  <si>
    <t>за какой класс имеется АЗ</t>
  </si>
  <si>
    <t>Умяров Андрей</t>
  </si>
  <si>
    <t>математика, окружающий мир русский язык</t>
  </si>
  <si>
    <t>Серобян Артур</t>
  </si>
  <si>
    <t>Сунарсин Наиль</t>
  </si>
  <si>
    <t>история, математика</t>
  </si>
  <si>
    <t>Аскаров Ярослав</t>
  </si>
  <si>
    <t>биология, история, русский язык</t>
  </si>
  <si>
    <t>Пьянзов Никита</t>
  </si>
  <si>
    <t>литература, математика, русский язык</t>
  </si>
  <si>
    <t>Шомахмудов Моисей</t>
  </si>
  <si>
    <t>история, русский язык</t>
  </si>
  <si>
    <t>пропуски</t>
  </si>
  <si>
    <t>Класс</t>
  </si>
  <si>
    <t>Кол-во</t>
  </si>
  <si>
    <t>ФИО</t>
  </si>
  <si>
    <t>1б</t>
  </si>
  <si>
    <t>Бартули Д., Ванеева У.</t>
  </si>
  <si>
    <t>Паздникова Е., Паздников Е.</t>
  </si>
  <si>
    <t>Карачева Е.</t>
  </si>
  <si>
    <t>Кожанов Т., Щетникова Н.</t>
  </si>
  <si>
    <t>Карачёв Н., Костромитин Я., Ситдиков С., Шафиков А.</t>
  </si>
  <si>
    <t>Акулов Р., Рудык М., Тельминов И., Хамизова Е.</t>
  </si>
  <si>
    <t>Начальное общее образование</t>
  </si>
  <si>
    <t>Абдулганиева В., Волков Н., Мелибаев О., Серобян А., Трубицына М., Шугаепов Р.</t>
  </si>
  <si>
    <t>Абдульманова А., Сафаргалин В.</t>
  </si>
  <si>
    <t>Брылин М., Тельминова Р.</t>
  </si>
  <si>
    <t>Аскаров Я., Киселёва М., Пьянзов Н., Ушакова И.</t>
  </si>
  <si>
    <t>Арутюнян А., Галандаров С., Ибрагимова Е., Каримова С., Кашина В., Стихин Д.</t>
  </si>
  <si>
    <t>Мажорова А., Шомахмудов М., Щетникова А.</t>
  </si>
  <si>
    <t>Елькин К., Котугина А., Смоляков Ю., Табарзода М.</t>
  </si>
  <si>
    <t>8в</t>
  </si>
  <si>
    <t>Сырников Н.</t>
  </si>
  <si>
    <t>Брылин Е., Мкртчян А., Ниязов Т., Петрище В., Сафаргалин Д., Фроликова Н., Щетников Д.</t>
  </si>
  <si>
    <t>Основное общее образование</t>
  </si>
  <si>
    <t>Галандаров Р., Шафикова У.</t>
  </si>
  <si>
    <t>Арамян Д., Котугина В., Тюлькин Р., Чазов С.</t>
  </si>
  <si>
    <t>Среднее общее образование</t>
  </si>
  <si>
    <t>Голоушкина Е., Дернов М., Котугина О., Мелибаева Р., Попов С., Сунарсин Р., Цыганкова К.</t>
  </si>
  <si>
    <t>Карачёв Н., Шафиков А.</t>
  </si>
  <si>
    <t>Тельминов И., Хамизова Е.</t>
  </si>
  <si>
    <t>Абдулганиева В., Серобян А., Трубицына М.</t>
  </si>
  <si>
    <t>Ушакова И.</t>
  </si>
  <si>
    <t>Арутюнян А., Галандаров С., Кашина В., Стихин Д.</t>
  </si>
  <si>
    <t>Табарзода М.</t>
  </si>
  <si>
    <t>Брылин Е., Фроликова Н., Щетников Д.</t>
  </si>
  <si>
    <t>Голоушкина Е., Дернов М., Котугина О., Мелибаева Р., Сунарсин Р.</t>
  </si>
  <si>
    <t>Галандаров Р.</t>
  </si>
  <si>
    <t xml:space="preserve">Ученики с 5-ю и более днями  с пометкой "н" за полугодие  </t>
  </si>
  <si>
    <t>7 кл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</si>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</sst>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666666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F2F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AA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0" fillId="4" borderId="0" xfId="0" applyFill="1"/>
    <xf numFmtId="1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0" fillId="0" borderId="4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4" xfId="0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1" fontId="0" fillId="0" borderId="4" xfId="0" applyNumberForma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1" fontId="0" fillId="0" borderId="0" xfId="0" applyNumberFormat="1" applyBorder="1"/>
    <xf numFmtId="1" fontId="5" fillId="0" borderId="0" xfId="0" applyNumberFormat="1" applyFont="1" applyBorder="1"/>
    <xf numFmtId="0" fontId="0" fillId="0" borderId="0" xfId="0" applyFont="1"/>
    <xf numFmtId="0" fontId="4" fillId="0" borderId="0" xfId="0" applyFont="1"/>
    <xf numFmtId="0" fontId="6" fillId="0" borderId="0" xfId="0" applyFont="1"/>
    <xf numFmtId="1" fontId="2" fillId="0" borderId="5" xfId="0" applyNumberFormat="1" applyFont="1" applyBorder="1" applyAlignment="1">
      <alignment wrapText="1"/>
    </xf>
    <xf numFmtId="1" fontId="0" fillId="0" borderId="5" xfId="0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7" fillId="0" borderId="0" xfId="0" applyNumberFormat="1" applyFont="1"/>
    <xf numFmtId="1" fontId="2" fillId="0" borderId="0" xfId="0" applyNumberFormat="1" applyFont="1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wrapText="1"/>
    </xf>
    <xf numFmtId="1" fontId="0" fillId="0" borderId="4" xfId="0" applyNumberFormat="1" applyBorder="1" applyAlignment="1">
      <alignment wrapText="1"/>
    </xf>
    <xf numFmtId="0" fontId="0" fillId="0" borderId="0" xfId="0" applyNumberForma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5"/>
    </xf>
    <xf numFmtId="0" fontId="0" fillId="0" borderId="8" xfId="0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9" fillId="6" borderId="23" xfId="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 wrapText="1" indent="1"/>
    </xf>
    <xf numFmtId="2" fontId="0" fillId="0" borderId="4" xfId="0" applyNumberFormat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left" wrapText="1"/>
    </xf>
    <xf numFmtId="0" fontId="19" fillId="6" borderId="22" xfId="0" applyFont="1" applyFill="1" applyBorder="1" applyAlignment="1">
      <alignment horizontal="left" wrapText="1"/>
    </xf>
    <xf numFmtId="0" fontId="19" fillId="6" borderId="20" xfId="0" applyFont="1" applyFill="1" applyBorder="1" applyAlignment="1">
      <alignment horizontal="left" wrapText="1"/>
    </xf>
    <xf numFmtId="0" fontId="19" fillId="6" borderId="21" xfId="0" applyFont="1" applyFill="1" applyBorder="1" applyAlignment="1">
      <alignment horizontal="left" wrapText="1"/>
    </xf>
    <xf numFmtId="0" fontId="19" fillId="6" borderId="19" xfId="0" applyFont="1" applyFill="1" applyBorder="1" applyAlignment="1">
      <alignment horizontal="left" wrapText="1" indent="1"/>
    </xf>
    <xf numFmtId="0" fontId="19" fillId="6" borderId="22" xfId="0" applyFont="1" applyFill="1" applyBorder="1" applyAlignment="1">
      <alignment horizontal="left" wrapText="1" indent="1"/>
    </xf>
    <xf numFmtId="0" fontId="19" fillId="6" borderId="20" xfId="0" applyFont="1" applyFill="1" applyBorder="1" applyAlignment="1">
      <alignment horizontal="left" wrapText="1" indent="1"/>
    </xf>
    <xf numFmtId="0" fontId="19" fillId="6" borderId="21" xfId="0" applyFont="1" applyFill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'нач школа'!$O$4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школа'!$O$5:$O$10</c:f>
              <c:numCache>
                <c:formatCode>0</c:formatCode>
                <c:ptCount val="6"/>
                <c:pt idx="0">
                  <c:v>81.303571428571431</c:v>
                </c:pt>
                <c:pt idx="1">
                  <c:v>80.357857142857156</c:v>
                </c:pt>
                <c:pt idx="2">
                  <c:v>75.210000000000008</c:v>
                </c:pt>
                <c:pt idx="3">
                  <c:v>71.53857142857143</c:v>
                </c:pt>
                <c:pt idx="4">
                  <c:v>69.047142857142859</c:v>
                </c:pt>
                <c:pt idx="5">
                  <c:v>71.938571428571436</c:v>
                </c:pt>
              </c:numCache>
            </c:numRef>
          </c:val>
        </c:ser>
        <c:ser>
          <c:idx val="1"/>
          <c:order val="1"/>
          <c:tx>
            <c:strRef>
              <c:f>'нач школа'!$P$4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школа'!$P$5:$P$10</c:f>
              <c:numCache>
                <c:formatCode>0</c:formatCode>
                <c:ptCount val="6"/>
                <c:pt idx="0">
                  <c:v>93.214285714285708</c:v>
                </c:pt>
                <c:pt idx="1">
                  <c:v>98.285714285714292</c:v>
                </c:pt>
                <c:pt idx="2">
                  <c:v>97.857142857142861</c:v>
                </c:pt>
                <c:pt idx="3">
                  <c:v>96.285714285714292</c:v>
                </c:pt>
                <c:pt idx="4">
                  <c:v>99.357142857142861</c:v>
                </c:pt>
                <c:pt idx="5">
                  <c:v>96.5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36928"/>
        <c:axId val="50881664"/>
        <c:axId val="49773184"/>
      </c:bar3DChart>
      <c:catAx>
        <c:axId val="51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  <c:auto val="1"/>
        <c:lblAlgn val="ctr"/>
        <c:lblOffset val="100"/>
        <c:noMultiLvlLbl val="0"/>
      </c:catAx>
      <c:valAx>
        <c:axId val="50881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1436928"/>
        <c:crosses val="autoZero"/>
        <c:crossBetween val="between"/>
      </c:valAx>
      <c:serAx>
        <c:axId val="49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7504"/>
        <c:axId val="81799040"/>
      </c:barChart>
      <c:catAx>
        <c:axId val="81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799040"/>
        <c:crosses val="autoZero"/>
        <c:auto val="1"/>
        <c:lblAlgn val="ctr"/>
        <c:lblOffset val="100"/>
        <c:noMultiLvlLbl val="0"/>
      </c:catAx>
      <c:valAx>
        <c:axId val="81799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179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'ВПР '!$N$4:$N$5</c:f>
              <c:strCache>
                <c:ptCount val="1"/>
                <c:pt idx="0">
                  <c:v>Качество знаний Студенческая СОШ №12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'!$N$6:$N$8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'ВПР '!$O$4:$O$5</c:f>
              <c:strCache>
                <c:ptCount val="1"/>
                <c:pt idx="0">
                  <c:v>Качество знаний Среднее школ БГО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'!$O$6:$O$8</c:f>
              <c:numCache>
                <c:formatCode>General</c:formatCode>
                <c:ptCount val="3"/>
                <c:pt idx="0">
                  <c:v>45.32500000000001</c:v>
                </c:pt>
                <c:pt idx="1">
                  <c:v>66.625000000000014</c:v>
                </c:pt>
                <c:pt idx="2">
                  <c:v>78.466666666666654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53120"/>
        <c:axId val="55654656"/>
        <c:axId val="0"/>
      </c:bar3DChart>
      <c:catAx>
        <c:axId val="556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55654656"/>
        <c:crosses val="autoZero"/>
        <c:auto val="1"/>
        <c:lblAlgn val="ctr"/>
        <c:lblOffset val="100"/>
        <c:noMultiLvlLbl val="0"/>
      </c:catAx>
      <c:valAx>
        <c:axId val="556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5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работники'!$E$4:$H$4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работники'!$E$5:$H$5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работники'!$E$9:$G$9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работники'!$E$10:$G$10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работники'!$E$18:$H$18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работники'!$E$19:$H$19</c:f>
              <c:numCache>
                <c:formatCode>General</c:formatCode>
                <c:ptCount val="4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работники'!$E$23:$G$23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работники'!$E$24:$G$24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'пед работники'!$E$33:$I$33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'пед работники'!$E$34:$I$34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работники'!$E$33:$H$33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работники'!$E$34:$H$34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работники'!$E$38:$G$38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работники'!$E$39:$G$39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'нач школа'!$P$31:$P$32</c:f>
              <c:strCache>
                <c:ptCount val="1"/>
                <c:pt idx="0">
                  <c:v>англ язык качество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школа'!$P$33:$P$38</c:f>
              <c:numCache>
                <c:formatCode>General</c:formatCode>
                <c:ptCount val="6"/>
                <c:pt idx="0" formatCode="0">
                  <c:v>75</c:v>
                </c:pt>
                <c:pt idx="1">
                  <c:v>41.664999999999999</c:v>
                </c:pt>
                <c:pt idx="2" formatCode="0">
                  <c:v>55.879999999999995</c:v>
                </c:pt>
                <c:pt idx="3" formatCode="0">
                  <c:v>65.155000000000001</c:v>
                </c:pt>
                <c:pt idx="4" formatCode="0">
                  <c:v>41.664999999999999</c:v>
                </c:pt>
                <c:pt idx="5" formatCode="0">
                  <c:v>28.57</c:v>
                </c:pt>
              </c:numCache>
            </c:numRef>
          </c:val>
        </c:ser>
        <c:ser>
          <c:idx val="1"/>
          <c:order val="1"/>
          <c:tx>
            <c:strRef>
              <c:f>'нач школа'!$Q$31:$Q$32</c:f>
              <c:strCache>
                <c:ptCount val="1"/>
                <c:pt idx="0">
                  <c:v>англ язык успеваемость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школа'!$Q$33:$Q$38</c:f>
              <c:numCache>
                <c:formatCode>0</c:formatCode>
                <c:ptCount val="6"/>
                <c:pt idx="0">
                  <c:v>100</c:v>
                </c:pt>
                <c:pt idx="1">
                  <c:v>71.5</c:v>
                </c:pt>
                <c:pt idx="2">
                  <c:v>94</c:v>
                </c:pt>
                <c:pt idx="3">
                  <c:v>100</c:v>
                </c:pt>
                <c:pt idx="4">
                  <c:v>74.5</c:v>
                </c:pt>
                <c:pt idx="5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895872"/>
        <c:axId val="50897664"/>
        <c:axId val="0"/>
      </c:bar3DChart>
      <c:catAx>
        <c:axId val="508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0897664"/>
        <c:crosses val="autoZero"/>
        <c:auto val="1"/>
        <c:lblAlgn val="ctr"/>
        <c:lblOffset val="100"/>
        <c:noMultiLvlLbl val="0"/>
      </c:catAx>
      <c:valAx>
        <c:axId val="50897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08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051618547681537"/>
          <c:y val="7.4548702245552642E-2"/>
          <c:w val="0.61749912510936134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'нач школа'!$T$21</c:f>
              <c:strCache>
                <c:ptCount val="1"/>
                <c:pt idx="0">
                  <c:v>результаты ВПР,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школа'!$U$21:$W$21</c:f>
              <c:numCache>
                <c:formatCode>General</c:formatCode>
                <c:ptCount val="3"/>
                <c:pt idx="0">
                  <c:v>23.5</c:v>
                </c:pt>
                <c:pt idx="1">
                  <c:v>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'нач школа'!$T$22</c:f>
              <c:strCache>
                <c:ptCount val="1"/>
                <c:pt idx="0">
                  <c:v>итоги полугодия,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школа'!$U$22:$W$22</c:f>
              <c:numCache>
                <c:formatCode>General</c:formatCode>
                <c:ptCount val="3"/>
                <c:pt idx="0">
                  <c:v>50.5</c:v>
                </c:pt>
                <c:pt idx="1">
                  <c:v>93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38368"/>
        <c:axId val="54139904"/>
        <c:axId val="0"/>
      </c:bar3DChart>
      <c:catAx>
        <c:axId val="541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54139904"/>
        <c:crosses val="autoZero"/>
        <c:auto val="1"/>
        <c:lblAlgn val="ctr"/>
        <c:lblOffset val="100"/>
        <c:noMultiLvlLbl val="0"/>
      </c:catAx>
      <c:valAx>
        <c:axId val="541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'нач школа'!$E$60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школа'!$E$61:$E$63</c:f>
              <c:numCache>
                <c:formatCode>General</c:formatCode>
                <c:ptCount val="3"/>
                <c:pt idx="0">
                  <c:v>75</c:v>
                </c:pt>
                <c:pt idx="1">
                  <c:v>60</c:v>
                </c:pt>
                <c:pt idx="2">
                  <c:v>88</c:v>
                </c:pt>
              </c:numCache>
            </c:numRef>
          </c:val>
        </c:ser>
        <c:ser>
          <c:idx val="1"/>
          <c:order val="1"/>
          <c:tx>
            <c:strRef>
              <c:f>'нач школа'!$F$60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школа'!$F$61:$F$63</c:f>
              <c:numCache>
                <c:formatCode>General</c:formatCode>
                <c:ptCount val="3"/>
                <c:pt idx="0">
                  <c:v>97</c:v>
                </c:pt>
                <c:pt idx="1">
                  <c:v>95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52576"/>
        <c:axId val="54183040"/>
      </c:barChart>
      <c:catAx>
        <c:axId val="541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183040"/>
        <c:crosses val="autoZero"/>
        <c:auto val="1"/>
        <c:lblAlgn val="ctr"/>
        <c:lblOffset val="100"/>
        <c:noMultiLvlLbl val="0"/>
      </c:catAx>
      <c:valAx>
        <c:axId val="5418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4.2036418599426043E-2"/>
          <c:w val="0.5215406824146982"/>
          <c:h val="0.66293197725284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школа'!$C$7:$E$7</c:f>
              <c:numCache>
                <c:formatCode>General</c:formatCode>
                <c:ptCount val="3"/>
                <c:pt idx="0">
                  <c:v>44.8</c:v>
                </c:pt>
                <c:pt idx="1">
                  <c:v>63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771278590176229"/>
          <c:y val="5.5791690888363776E-2"/>
          <c:w val="0.5415812697325878"/>
          <c:h val="0.7206457403872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школа'!$H$17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</c:strCache>
            </c:strRef>
          </c:cat>
          <c:val>
            <c:numRef>
              <c:f>'основная школа'!$I$17:$K$17</c:f>
              <c:numCache>
                <c:formatCode>General</c:formatCode>
                <c:ptCount val="3"/>
                <c:pt idx="0">
                  <c:v>33.9</c:v>
                </c:pt>
                <c:pt idx="1">
                  <c:v>51</c:v>
                </c:pt>
                <c:pt idx="2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09568"/>
        <c:axId val="50771072"/>
      </c:barChart>
      <c:catAx>
        <c:axId val="4770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71072"/>
        <c:crosses val="autoZero"/>
        <c:auto val="1"/>
        <c:lblAlgn val="ctr"/>
        <c:lblOffset val="100"/>
        <c:noMultiLvlLbl val="0"/>
      </c:catAx>
      <c:valAx>
        <c:axId val="5077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70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7.4548702245552642E-2"/>
          <c:w val="0.5215406824146982"/>
          <c:h val="0.61569335083114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школа'!$B$41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школа'!$C$41:$H$41</c:f>
              <c:numCache>
                <c:formatCode>General</c:formatCode>
                <c:ptCount val="6"/>
                <c:pt idx="0">
                  <c:v>41.5</c:v>
                </c:pt>
                <c:pt idx="1">
                  <c:v>43.8</c:v>
                </c:pt>
                <c:pt idx="2">
                  <c:v>59.5</c:v>
                </c:pt>
                <c:pt idx="3">
                  <c:v>34</c:v>
                </c:pt>
                <c:pt idx="4">
                  <c:v>48</c:v>
                </c:pt>
                <c:pt idx="5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29248"/>
        <c:axId val="54235136"/>
      </c:barChart>
      <c:catAx>
        <c:axId val="542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4235136"/>
        <c:crosses val="autoZero"/>
        <c:auto val="1"/>
        <c:lblAlgn val="ctr"/>
        <c:lblOffset val="100"/>
        <c:noMultiLvlLbl val="0"/>
      </c:catAx>
      <c:valAx>
        <c:axId val="54235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школа'!$A$57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школа'!$B$57:$H$57</c:f>
              <c:numCache>
                <c:formatCode>General</c:formatCode>
                <c:ptCount val="7"/>
                <c:pt idx="0">
                  <c:v>47.5</c:v>
                </c:pt>
                <c:pt idx="1">
                  <c:v>52</c:v>
                </c:pt>
                <c:pt idx="2">
                  <c:v>34</c:v>
                </c:pt>
                <c:pt idx="3">
                  <c:v>61</c:v>
                </c:pt>
                <c:pt idx="4">
                  <c:v>51</c:v>
                </c:pt>
                <c:pt idx="5">
                  <c:v>50</c:v>
                </c:pt>
                <c:pt idx="6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6784"/>
        <c:axId val="54256768"/>
      </c:barChart>
      <c:catAx>
        <c:axId val="542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54256768"/>
        <c:crosses val="autoZero"/>
        <c:auto val="1"/>
        <c:lblAlgn val="ctr"/>
        <c:lblOffset val="100"/>
        <c:noMultiLvlLbl val="0"/>
      </c:catAx>
      <c:valAx>
        <c:axId val="5425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4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школа'!$A$75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школа'!$B$75:$F$75</c:f>
              <c:numCache>
                <c:formatCode>General</c:formatCode>
                <c:ptCount val="5"/>
                <c:pt idx="0">
                  <c:v>32.5</c:v>
                </c:pt>
                <c:pt idx="1">
                  <c:v>49</c:v>
                </c:pt>
                <c:pt idx="2">
                  <c:v>55</c:v>
                </c:pt>
                <c:pt idx="3">
                  <c:v>54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422912"/>
        <c:crosses val="autoZero"/>
        <c:auto val="1"/>
        <c:lblAlgn val="ctr"/>
        <c:lblOffset val="100"/>
        <c:noMultiLvlLbl val="0"/>
      </c:catAx>
      <c:valAx>
        <c:axId val="54422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421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12</xdr:row>
      <xdr:rowOff>104775</xdr:rowOff>
    </xdr:from>
    <xdr:to>
      <xdr:col>16</xdr:col>
      <xdr:colOff>990599</xdr:colOff>
      <xdr:row>24</xdr:row>
      <xdr:rowOff>38101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38</xdr:row>
      <xdr:rowOff>414337</xdr:rowOff>
    </xdr:from>
    <xdr:to>
      <xdr:col>19</xdr:col>
      <xdr:colOff>561975</xdr:colOff>
      <xdr:row>52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342900</xdr:colOff>
      <xdr:row>26</xdr:row>
      <xdr:rowOff>52387</xdr:rowOff>
    </xdr:from>
    <xdr:to>
      <xdr:col>25</xdr:col>
      <xdr:colOff>447675</xdr:colOff>
      <xdr:row>33</xdr:row>
      <xdr:rowOff>471487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128587</xdr:rowOff>
    </xdr:from>
    <xdr:to>
      <xdr:col>11</xdr:col>
      <xdr:colOff>2457450</xdr:colOff>
      <xdr:row>67</xdr:row>
      <xdr:rowOff>14287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38100</xdr:rowOff>
    </xdr:from>
    <xdr:to>
      <xdr:col>9</xdr:col>
      <xdr:colOff>866775</xdr:colOff>
      <xdr:row>6</xdr:row>
      <xdr:rowOff>219075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85725</xdr:colOff>
      <xdr:row>13</xdr:row>
      <xdr:rowOff>257175</xdr:rowOff>
    </xdr:from>
    <xdr:to>
      <xdr:col>11</xdr:col>
      <xdr:colOff>0</xdr:colOff>
      <xdr:row>21</xdr:row>
      <xdr:rowOff>4762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666750</xdr:colOff>
      <xdr:row>39</xdr:row>
      <xdr:rowOff>128587</xdr:rowOff>
    </xdr:from>
    <xdr:to>
      <xdr:col>7</xdr:col>
      <xdr:colOff>114300</xdr:colOff>
      <xdr:row>47</xdr:row>
      <xdr:rowOff>585787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1219200</xdr:colOff>
      <xdr:row>51</xdr:row>
      <xdr:rowOff>52387</xdr:rowOff>
    </xdr:from>
    <xdr:to>
      <xdr:col>7</xdr:col>
      <xdr:colOff>790575</xdr:colOff>
      <xdr:row>58</xdr:row>
      <xdr:rowOff>138112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69</xdr:row>
      <xdr:rowOff>23812</xdr:rowOff>
    </xdr:from>
    <xdr:to>
      <xdr:col>14</xdr:col>
      <xdr:colOff>85725</xdr:colOff>
      <xdr:row>74</xdr:row>
      <xdr:rowOff>681037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247650</xdr:colOff>
      <xdr:row>6</xdr:row>
      <xdr:rowOff>23812</xdr:rowOff>
    </xdr:from>
    <xdr:to>
      <xdr:col>9</xdr:col>
      <xdr:colOff>1295400</xdr:colOff>
      <xdr:row>15</xdr:row>
      <xdr:rowOff>290512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11</xdr:row>
      <xdr:rowOff>119062</xdr:rowOff>
    </xdr:from>
    <xdr:to>
      <xdr:col>15</xdr:col>
      <xdr:colOff>514350</xdr:colOff>
      <xdr:row>23</xdr:row>
      <xdr:rowOff>4762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0</xdr:row>
      <xdr:rowOff>0</xdr:rowOff>
    </xdr:from>
    <xdr:to>
      <xdr:col>22</xdr:col>
      <xdr:colOff>66675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466725</xdr:colOff>
      <xdr:row>0</xdr:row>
      <xdr:rowOff>0</xdr:rowOff>
    </xdr:from>
    <xdr:to>
      <xdr:col>26</xdr:col>
      <xdr:colOff>161925</xdr:colOff>
      <xdr:row>14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15</xdr:row>
      <xdr:rowOff>138112</xdr:rowOff>
    </xdr:from>
    <xdr:to>
      <xdr:col>19</xdr:col>
      <xdr:colOff>161925</xdr:colOff>
      <xdr:row>26</xdr:row>
      <xdr:rowOff>23812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</xdr:row>
      <xdr:rowOff>157162</xdr:rowOff>
    </xdr:from>
    <xdr:to>
      <xdr:col>23</xdr:col>
      <xdr:colOff>457200</xdr:colOff>
      <xdr:row>26</xdr:row>
      <xdr:rowOff>42862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15</xdr:row>
      <xdr:rowOff>147637</xdr:rowOff>
    </xdr:from>
    <xdr:to>
      <xdr:col>15</xdr:col>
      <xdr:colOff>400050</xdr:colOff>
      <xdr:row>26</xdr:row>
      <xdr:rowOff>33337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28</xdr:row>
      <xdr:rowOff>4762</xdr:rowOff>
    </xdr:from>
    <xdr:to>
      <xdr:col>17</xdr:col>
      <xdr:colOff>38100</xdr:colOff>
      <xdr:row>38</xdr:row>
      <xdr:rowOff>80962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276225</xdr:colOff>
      <xdr:row>32</xdr:row>
      <xdr:rowOff>71437</xdr:rowOff>
    </xdr:from>
    <xdr:to>
      <xdr:col>23</xdr:col>
      <xdr:colOff>581025</xdr:colOff>
      <xdr:row>42</xdr:row>
      <xdr:rowOff>147637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63"/>
  <sheetViews>
    <sheetView topLeftCell="E22" workbookViewId="0">
      <selection activeCell="R22" sqref="R22"/>
    </sheetView>
  </sheetViews>
  <sheetFormatPr defaultRowHeight="15" x14ac:dyDescent="0.25"/>
  <cols>
    <col min="1" max="1" width="31.42578125" customWidth="1"/>
    <col min="5" max="5" width="14.5703125" customWidth="1"/>
    <col min="6" max="6" width="14" customWidth="1"/>
    <col min="12" max="12" width="41" customWidth="1"/>
    <col min="15" max="15" width="9.140625" style="8"/>
    <col min="16" max="16" width="17.7109375" style="8" customWidth="1"/>
    <col min="17" max="17" width="15.42578125" customWidth="1"/>
    <col min="20" max="20" width="11.85546875" customWidth="1"/>
    <col min="21" max="21" width="18.5703125" customWidth="1"/>
  </cols>
  <sheetData>
    <row r="3" spans="1:28" ht="15.75" thickBot="1" x14ac:dyDescent="0.3">
      <c r="A3" s="7" t="s">
        <v>25</v>
      </c>
      <c r="N3" t="s">
        <v>192</v>
      </c>
    </row>
    <row r="4" spans="1:28" ht="42.75" x14ac:dyDescent="0.25">
      <c r="B4" s="1" t="s">
        <v>0</v>
      </c>
      <c r="C4" s="1" t="s">
        <v>2</v>
      </c>
      <c r="D4" s="89" t="s">
        <v>4</v>
      </c>
      <c r="E4" s="1" t="s">
        <v>5</v>
      </c>
      <c r="F4" s="89" t="s">
        <v>7</v>
      </c>
      <c r="G4" s="89" t="s">
        <v>8</v>
      </c>
      <c r="H4" s="89" t="s">
        <v>9</v>
      </c>
      <c r="I4" s="89" t="s">
        <v>10</v>
      </c>
      <c r="J4" s="89" t="s">
        <v>11</v>
      </c>
      <c r="K4" s="1" t="s">
        <v>12</v>
      </c>
      <c r="N4" s="10" t="s">
        <v>28</v>
      </c>
      <c r="O4" s="11" t="s">
        <v>15</v>
      </c>
      <c r="P4" s="11" t="s">
        <v>29</v>
      </c>
      <c r="R4" s="10" t="s">
        <v>193</v>
      </c>
      <c r="S4" s="11" t="s">
        <v>15</v>
      </c>
      <c r="T4" s="11" t="s">
        <v>29</v>
      </c>
      <c r="V4" s="10" t="s">
        <v>63</v>
      </c>
      <c r="W4" s="11" t="s">
        <v>15</v>
      </c>
      <c r="X4" s="11" t="s">
        <v>29</v>
      </c>
      <c r="Z4" s="10" t="s">
        <v>194</v>
      </c>
      <c r="AA4" s="11" t="s">
        <v>15</v>
      </c>
      <c r="AB4" s="11" t="s">
        <v>29</v>
      </c>
    </row>
    <row r="5" spans="1:28" ht="43.5" thickBot="1" x14ac:dyDescent="0.3">
      <c r="B5" s="2" t="s">
        <v>1</v>
      </c>
      <c r="C5" s="2" t="s">
        <v>3</v>
      </c>
      <c r="D5" s="90"/>
      <c r="E5" s="2" t="s">
        <v>6</v>
      </c>
      <c r="F5" s="90"/>
      <c r="G5" s="90"/>
      <c r="H5" s="90"/>
      <c r="I5" s="90"/>
      <c r="J5" s="90"/>
      <c r="K5" s="2" t="s">
        <v>13</v>
      </c>
      <c r="L5" t="s">
        <v>24</v>
      </c>
      <c r="N5" s="10" t="s">
        <v>14</v>
      </c>
      <c r="O5" s="12">
        <v>81.303571428571431</v>
      </c>
      <c r="P5" s="11">
        <v>93.214285714285708</v>
      </c>
      <c r="R5" s="10" t="s">
        <v>14</v>
      </c>
      <c r="S5" s="5">
        <v>58</v>
      </c>
      <c r="T5" s="11">
        <v>87</v>
      </c>
      <c r="V5" s="10" t="s">
        <v>14</v>
      </c>
      <c r="W5" s="12">
        <v>68.75</v>
      </c>
      <c r="X5" s="11">
        <v>84.5</v>
      </c>
      <c r="Z5" s="10" t="s">
        <v>14</v>
      </c>
      <c r="AA5" s="12">
        <v>74.375</v>
      </c>
      <c r="AB5" s="11">
        <v>90.5</v>
      </c>
    </row>
    <row r="6" spans="1:28" ht="15.75" thickBot="1" x14ac:dyDescent="0.3">
      <c r="A6" t="s">
        <v>16</v>
      </c>
      <c r="B6" s="6">
        <v>100</v>
      </c>
      <c r="C6" s="6">
        <v>68.75</v>
      </c>
      <c r="D6" s="6"/>
      <c r="E6" s="6">
        <v>75</v>
      </c>
      <c r="F6" s="6">
        <v>68.75</v>
      </c>
      <c r="G6" s="6">
        <v>100</v>
      </c>
      <c r="H6" s="6">
        <v>68.75</v>
      </c>
      <c r="I6" s="6">
        <v>50</v>
      </c>
      <c r="J6" s="6">
        <v>81.25</v>
      </c>
      <c r="K6" s="6">
        <v>100</v>
      </c>
      <c r="N6" s="10" t="s">
        <v>22</v>
      </c>
      <c r="O6" s="11">
        <v>80.357857142857156</v>
      </c>
      <c r="P6" s="11">
        <v>98.285714285714292</v>
      </c>
      <c r="R6" s="10" t="s">
        <v>22</v>
      </c>
      <c r="S6" s="11">
        <v>54.164999999999999</v>
      </c>
      <c r="T6" s="11">
        <v>96</v>
      </c>
      <c r="V6" s="10" t="s">
        <v>22</v>
      </c>
      <c r="W6" s="11">
        <v>58.335000000000001</v>
      </c>
      <c r="X6" s="11">
        <v>96</v>
      </c>
      <c r="Z6" s="10" t="s">
        <v>22</v>
      </c>
      <c r="AA6" s="11">
        <v>79.17</v>
      </c>
      <c r="AB6" s="11">
        <v>96</v>
      </c>
    </row>
    <row r="7" spans="1:28" ht="15.75" thickBot="1" x14ac:dyDescent="0.3">
      <c r="A7" t="s">
        <v>17</v>
      </c>
      <c r="B7" s="6">
        <v>100</v>
      </c>
      <c r="C7" s="6">
        <v>81.25</v>
      </c>
      <c r="D7" s="6"/>
      <c r="E7" s="6">
        <v>86</v>
      </c>
      <c r="F7" s="6">
        <v>68.75</v>
      </c>
      <c r="G7" s="6">
        <v>100</v>
      </c>
      <c r="H7" s="6">
        <v>80</v>
      </c>
      <c r="I7" s="6">
        <v>66</v>
      </c>
      <c r="J7" s="6">
        <v>93.75</v>
      </c>
      <c r="K7" s="6">
        <v>100</v>
      </c>
      <c r="N7" s="10" t="s">
        <v>26</v>
      </c>
      <c r="O7" s="11">
        <v>75.210000000000008</v>
      </c>
      <c r="P7" s="11">
        <v>97.857142857142861</v>
      </c>
      <c r="R7" s="10" t="s">
        <v>26</v>
      </c>
      <c r="S7" s="11">
        <v>47.06</v>
      </c>
      <c r="T7" s="11">
        <v>97</v>
      </c>
      <c r="V7" s="10" t="s">
        <v>26</v>
      </c>
      <c r="W7" s="11">
        <v>64.704999999999998</v>
      </c>
      <c r="X7" s="11">
        <v>94</v>
      </c>
      <c r="Z7" s="10" t="s">
        <v>26</v>
      </c>
      <c r="AA7" s="11">
        <v>67.644999999999996</v>
      </c>
      <c r="AB7" s="11">
        <v>97</v>
      </c>
    </row>
    <row r="8" spans="1:28" x14ac:dyDescent="0.25">
      <c r="A8" s="5" t="s">
        <v>18</v>
      </c>
      <c r="B8" s="5">
        <v>100</v>
      </c>
      <c r="C8" s="5">
        <f t="shared" ref="C8:K8" si="0">AVERAGE(C6:C7)</f>
        <v>75</v>
      </c>
      <c r="D8" s="5"/>
      <c r="E8" s="5">
        <f t="shared" si="0"/>
        <v>80.5</v>
      </c>
      <c r="F8" s="5">
        <f t="shared" si="0"/>
        <v>68.75</v>
      </c>
      <c r="G8" s="5">
        <f t="shared" si="0"/>
        <v>100</v>
      </c>
      <c r="H8" s="5">
        <f t="shared" si="0"/>
        <v>74.375</v>
      </c>
      <c r="I8" s="5">
        <f t="shared" si="0"/>
        <v>58</v>
      </c>
      <c r="J8" s="5">
        <f t="shared" si="0"/>
        <v>87.5</v>
      </c>
      <c r="K8" s="5">
        <f t="shared" si="0"/>
        <v>100</v>
      </c>
      <c r="L8" s="5">
        <f>(B8+E8+F8+G8+H8+I8+J8)/7</f>
        <v>81.303571428571431</v>
      </c>
      <c r="N8" s="10" t="s">
        <v>30</v>
      </c>
      <c r="O8" s="11">
        <v>71.53857142857143</v>
      </c>
      <c r="P8" s="11">
        <v>96.285714285714292</v>
      </c>
      <c r="R8" s="10" t="s">
        <v>30</v>
      </c>
      <c r="S8" s="11">
        <v>52.274999999999999</v>
      </c>
      <c r="T8" s="11">
        <v>83</v>
      </c>
      <c r="V8" s="10" t="s">
        <v>30</v>
      </c>
      <c r="W8" s="11">
        <v>60.984999999999999</v>
      </c>
      <c r="X8" s="11">
        <v>95.5</v>
      </c>
      <c r="Z8" s="10" t="s">
        <v>30</v>
      </c>
      <c r="AA8" s="11">
        <v>60.984999999999999</v>
      </c>
      <c r="AB8" s="11">
        <v>95.5</v>
      </c>
    </row>
    <row r="9" spans="1:28" x14ac:dyDescent="0.25">
      <c r="A9" t="s">
        <v>19</v>
      </c>
      <c r="B9">
        <v>100</v>
      </c>
      <c r="C9">
        <v>100</v>
      </c>
      <c r="E9">
        <v>88</v>
      </c>
      <c r="F9">
        <v>81</v>
      </c>
      <c r="G9">
        <v>100</v>
      </c>
      <c r="H9">
        <v>88</v>
      </c>
      <c r="I9">
        <v>81</v>
      </c>
      <c r="J9">
        <v>100</v>
      </c>
      <c r="K9">
        <v>100</v>
      </c>
      <c r="N9" s="10" t="s">
        <v>34</v>
      </c>
      <c r="O9" s="11">
        <v>69.047142857142859</v>
      </c>
      <c r="P9" s="11">
        <v>99.357142857142861</v>
      </c>
      <c r="R9" s="10" t="s">
        <v>34</v>
      </c>
      <c r="S9" s="11">
        <v>41.664999999999999</v>
      </c>
      <c r="T9" s="11">
        <v>100</v>
      </c>
      <c r="V9" s="10" t="s">
        <v>34</v>
      </c>
      <c r="W9" s="11">
        <v>33</v>
      </c>
      <c r="X9" s="11">
        <v>100</v>
      </c>
      <c r="Z9" s="10" t="s">
        <v>34</v>
      </c>
      <c r="AA9" s="11">
        <v>79</v>
      </c>
      <c r="AB9" s="11">
        <v>96</v>
      </c>
    </row>
    <row r="10" spans="1:28" x14ac:dyDescent="0.25">
      <c r="A10" t="s">
        <v>20</v>
      </c>
      <c r="B10">
        <v>100</v>
      </c>
      <c r="C10">
        <v>100</v>
      </c>
      <c r="E10">
        <v>93</v>
      </c>
      <c r="F10">
        <v>88</v>
      </c>
      <c r="G10">
        <v>100</v>
      </c>
      <c r="H10">
        <v>93</v>
      </c>
      <c r="I10">
        <v>93</v>
      </c>
      <c r="J10">
        <v>100</v>
      </c>
      <c r="K10">
        <v>100</v>
      </c>
      <c r="N10" s="10" t="s">
        <v>35</v>
      </c>
      <c r="O10" s="11">
        <v>71.938571428571436</v>
      </c>
      <c r="P10" s="11">
        <v>96.5</v>
      </c>
      <c r="R10" s="10" t="s">
        <v>35</v>
      </c>
      <c r="S10" s="11">
        <v>50</v>
      </c>
      <c r="T10" s="11">
        <v>93</v>
      </c>
      <c r="V10" s="10" t="s">
        <v>35</v>
      </c>
      <c r="W10" s="11">
        <v>61</v>
      </c>
      <c r="X10" s="11">
        <v>93</v>
      </c>
      <c r="Z10" s="10" t="s">
        <v>35</v>
      </c>
      <c r="AA10" s="11">
        <v>60</v>
      </c>
      <c r="AB10" s="11">
        <v>93</v>
      </c>
    </row>
    <row r="11" spans="1:28" x14ac:dyDescent="0.25">
      <c r="A11" s="5" t="s">
        <v>21</v>
      </c>
      <c r="B11" s="5">
        <f>AVERAGE(B9:B10)</f>
        <v>100</v>
      </c>
      <c r="C11" s="5">
        <f t="shared" ref="C11:K11" si="1">AVERAGE(C9:C10)</f>
        <v>100</v>
      </c>
      <c r="D11" s="5"/>
      <c r="E11" s="5">
        <f t="shared" si="1"/>
        <v>90.5</v>
      </c>
      <c r="F11" s="5">
        <f t="shared" si="1"/>
        <v>84.5</v>
      </c>
      <c r="G11" s="5">
        <f t="shared" si="1"/>
        <v>100</v>
      </c>
      <c r="H11" s="5">
        <f t="shared" si="1"/>
        <v>90.5</v>
      </c>
      <c r="I11" s="5">
        <f t="shared" si="1"/>
        <v>87</v>
      </c>
      <c r="J11" s="5">
        <f t="shared" si="1"/>
        <v>100</v>
      </c>
      <c r="K11" s="5">
        <f t="shared" si="1"/>
        <v>100</v>
      </c>
      <c r="L11" s="5">
        <f>(B11+E11+F11+G11+H11+I11+J11)/7</f>
        <v>93.214285714285708</v>
      </c>
      <c r="O11" s="28">
        <f>AVERAGE(O5:O10)</f>
        <v>74.899285714285725</v>
      </c>
      <c r="P11" s="28">
        <f>AVERAGE(P5:P10)</f>
        <v>96.916666666666671</v>
      </c>
      <c r="S11" s="5">
        <f>AVERAGE(S5:S10)</f>
        <v>50.527499999999996</v>
      </c>
      <c r="T11" s="28">
        <f>AVERAGE(T5:T10)</f>
        <v>92.666666666666671</v>
      </c>
      <c r="U11" s="5"/>
      <c r="V11" s="5"/>
      <c r="W11" s="28">
        <f>AVERAGE(W5:W10)</f>
        <v>57.795833333333341</v>
      </c>
      <c r="X11" s="28">
        <f>AVERAGE(X5:X10)</f>
        <v>93.833333333333329</v>
      </c>
      <c r="Y11" s="5"/>
      <c r="Z11" s="5"/>
      <c r="AA11" s="28">
        <f>AVERAGE(AA5:AA10)</f>
        <v>70.19583333333334</v>
      </c>
      <c r="AB11" s="28">
        <f>AVERAGE(AB5:AB10)</f>
        <v>94.666666666666671</v>
      </c>
    </row>
    <row r="12" spans="1:28" ht="15.75" thickBot="1" x14ac:dyDescent="0.3">
      <c r="A12" s="7" t="s">
        <v>23</v>
      </c>
      <c r="L12" s="5">
        <f t="shared" ref="L12:L52" si="2">(B12+E12+F12+G12+H12+I12+J12)/7</f>
        <v>0</v>
      </c>
    </row>
    <row r="13" spans="1:28" ht="15.75" thickBot="1" x14ac:dyDescent="0.3">
      <c r="A13" t="s">
        <v>16</v>
      </c>
      <c r="B13" s="6">
        <v>100</v>
      </c>
      <c r="C13" s="6">
        <v>25</v>
      </c>
      <c r="D13" s="6"/>
      <c r="E13" s="6">
        <v>66.67</v>
      </c>
      <c r="F13" s="6">
        <v>66.67</v>
      </c>
      <c r="G13" s="6">
        <v>100</v>
      </c>
      <c r="H13" s="6">
        <v>66.67</v>
      </c>
      <c r="I13" s="6">
        <v>50</v>
      </c>
      <c r="J13" s="6">
        <v>91.67</v>
      </c>
      <c r="K13" s="6">
        <v>100</v>
      </c>
      <c r="L13" s="5"/>
      <c r="U13" t="s">
        <v>126</v>
      </c>
    </row>
    <row r="14" spans="1:28" ht="15.75" thickBot="1" x14ac:dyDescent="0.3">
      <c r="A14" t="s">
        <v>17</v>
      </c>
      <c r="B14" s="6">
        <v>100</v>
      </c>
      <c r="C14" s="6">
        <v>58.33</v>
      </c>
      <c r="D14" s="6"/>
      <c r="E14" s="6">
        <v>83.33</v>
      </c>
      <c r="F14" s="6">
        <v>50</v>
      </c>
      <c r="G14" s="6">
        <v>100</v>
      </c>
      <c r="H14" s="6">
        <v>91.67</v>
      </c>
      <c r="I14" s="6">
        <v>58.33</v>
      </c>
      <c r="J14" s="6">
        <v>100</v>
      </c>
      <c r="K14" s="6">
        <v>100</v>
      </c>
      <c r="L14" s="5"/>
      <c r="U14" t="s">
        <v>175</v>
      </c>
      <c r="V14" t="s">
        <v>29</v>
      </c>
    </row>
    <row r="15" spans="1:28" ht="31.5" x14ac:dyDescent="0.25">
      <c r="A15" s="5" t="s">
        <v>18</v>
      </c>
      <c r="B15" s="5">
        <f>AVERAGE(B13:B14)</f>
        <v>100</v>
      </c>
      <c r="C15" s="5">
        <f t="shared" ref="C15:K15" si="3">AVERAGE(C13:C14)</f>
        <v>41.664999999999999</v>
      </c>
      <c r="D15" s="5"/>
      <c r="E15" s="5">
        <f t="shared" si="3"/>
        <v>75</v>
      </c>
      <c r="F15" s="5">
        <f t="shared" si="3"/>
        <v>58.335000000000001</v>
      </c>
      <c r="G15" s="5">
        <f t="shared" si="3"/>
        <v>100</v>
      </c>
      <c r="H15" s="5">
        <f t="shared" si="3"/>
        <v>79.17</v>
      </c>
      <c r="I15" s="5">
        <f t="shared" si="3"/>
        <v>54.164999999999999</v>
      </c>
      <c r="J15" s="5">
        <f t="shared" si="3"/>
        <v>95.835000000000008</v>
      </c>
      <c r="K15" s="5">
        <f t="shared" si="3"/>
        <v>100</v>
      </c>
      <c r="L15" s="5">
        <f t="shared" si="2"/>
        <v>80.357857142857156</v>
      </c>
      <c r="T15" s="54" t="s">
        <v>171</v>
      </c>
      <c r="U15" s="55">
        <v>23.5</v>
      </c>
      <c r="V15" s="55">
        <v>71</v>
      </c>
    </row>
    <row r="16" spans="1:28" ht="31.5" x14ac:dyDescent="0.25">
      <c r="A16" t="s">
        <v>19</v>
      </c>
      <c r="B16">
        <v>100</v>
      </c>
      <c r="C16">
        <v>60</v>
      </c>
      <c r="E16">
        <v>100</v>
      </c>
      <c r="F16">
        <v>100</v>
      </c>
      <c r="G16">
        <v>100</v>
      </c>
      <c r="H16">
        <v>92</v>
      </c>
      <c r="I16">
        <v>92</v>
      </c>
      <c r="J16">
        <v>100</v>
      </c>
      <c r="K16">
        <v>100</v>
      </c>
      <c r="L16" s="5"/>
      <c r="T16" s="54" t="s">
        <v>63</v>
      </c>
      <c r="U16" s="55">
        <v>60</v>
      </c>
      <c r="V16" s="55">
        <v>93</v>
      </c>
    </row>
    <row r="17" spans="1:25" x14ac:dyDescent="0.25">
      <c r="A17" t="s">
        <v>20</v>
      </c>
      <c r="B17">
        <v>100</v>
      </c>
      <c r="C17">
        <v>83</v>
      </c>
      <c r="E17">
        <v>100</v>
      </c>
      <c r="F17">
        <v>92</v>
      </c>
      <c r="G17">
        <v>100</v>
      </c>
      <c r="H17">
        <v>100</v>
      </c>
      <c r="I17">
        <v>100</v>
      </c>
      <c r="J17">
        <v>100</v>
      </c>
      <c r="K17">
        <v>100</v>
      </c>
      <c r="L17" s="5"/>
      <c r="T17" s="55" t="s">
        <v>172</v>
      </c>
      <c r="U17" s="55">
        <v>57.1</v>
      </c>
      <c r="V17" s="55">
        <v>100</v>
      </c>
    </row>
    <row r="18" spans="1:25" x14ac:dyDescent="0.25">
      <c r="A18" s="5" t="s">
        <v>21</v>
      </c>
      <c r="B18" s="5">
        <f>AVERAGE(B16:B17)</f>
        <v>100</v>
      </c>
      <c r="C18" s="5">
        <f t="shared" ref="C18:K18" si="4">AVERAGE(C16:C17)</f>
        <v>71.5</v>
      </c>
      <c r="D18" s="5"/>
      <c r="E18" s="5">
        <f t="shared" si="4"/>
        <v>100</v>
      </c>
      <c r="F18" s="5">
        <f t="shared" si="4"/>
        <v>96</v>
      </c>
      <c r="G18" s="5">
        <f t="shared" si="4"/>
        <v>100</v>
      </c>
      <c r="H18" s="5">
        <f t="shared" si="4"/>
        <v>96</v>
      </c>
      <c r="I18" s="5">
        <f t="shared" si="4"/>
        <v>96</v>
      </c>
      <c r="J18" s="5">
        <f t="shared" si="4"/>
        <v>100</v>
      </c>
      <c r="K18" s="5">
        <f t="shared" si="4"/>
        <v>100</v>
      </c>
      <c r="L18" s="5">
        <f t="shared" si="2"/>
        <v>98.285714285714292</v>
      </c>
    </row>
    <row r="19" spans="1:25" x14ac:dyDescent="0.25">
      <c r="L19" s="5">
        <f t="shared" si="2"/>
        <v>0</v>
      </c>
    </row>
    <row r="20" spans="1:25" ht="15.75" thickBot="1" x14ac:dyDescent="0.3">
      <c r="L20" s="5">
        <f t="shared" si="2"/>
        <v>0</v>
      </c>
      <c r="T20" s="67"/>
      <c r="U20" s="67" t="s">
        <v>171</v>
      </c>
      <c r="V20" s="67"/>
      <c r="W20" s="67"/>
      <c r="X20" s="67"/>
      <c r="Y20" s="67"/>
    </row>
    <row r="21" spans="1:25" ht="60" x14ac:dyDescent="0.25">
      <c r="B21" s="1" t="s">
        <v>0</v>
      </c>
      <c r="C21" s="1" t="s">
        <v>2</v>
      </c>
      <c r="D21" s="89" t="s">
        <v>4</v>
      </c>
      <c r="E21" s="1" t="s">
        <v>5</v>
      </c>
      <c r="F21" s="89" t="s">
        <v>7</v>
      </c>
      <c r="G21" s="89" t="s">
        <v>8</v>
      </c>
      <c r="H21" s="89" t="s">
        <v>9</v>
      </c>
      <c r="I21" s="89" t="s">
        <v>10</v>
      </c>
      <c r="J21" s="89" t="s">
        <v>11</v>
      </c>
      <c r="K21" s="1" t="s">
        <v>12</v>
      </c>
      <c r="L21" s="5"/>
      <c r="T21" s="54" t="s">
        <v>195</v>
      </c>
      <c r="U21" s="68">
        <v>23.5</v>
      </c>
      <c r="V21" s="68">
        <v>71</v>
      </c>
      <c r="W21" s="69" t="s">
        <v>197</v>
      </c>
      <c r="X21" s="67"/>
      <c r="Y21" s="67"/>
    </row>
    <row r="22" spans="1:25" ht="75.75" thickBot="1" x14ac:dyDescent="0.3">
      <c r="A22" s="7" t="s">
        <v>27</v>
      </c>
      <c r="B22" s="2" t="s">
        <v>1</v>
      </c>
      <c r="C22" s="2" t="s">
        <v>3</v>
      </c>
      <c r="D22" s="90"/>
      <c r="E22" s="2" t="s">
        <v>6</v>
      </c>
      <c r="F22" s="90"/>
      <c r="G22" s="90"/>
      <c r="H22" s="90"/>
      <c r="I22" s="90"/>
      <c r="J22" s="90"/>
      <c r="K22" s="2" t="s">
        <v>13</v>
      </c>
      <c r="L22" s="5"/>
      <c r="T22" s="69" t="s">
        <v>196</v>
      </c>
      <c r="U22" s="69">
        <v>50.5</v>
      </c>
      <c r="V22" s="69">
        <v>93</v>
      </c>
      <c r="W22" s="69" t="s">
        <v>198</v>
      </c>
      <c r="X22" s="67"/>
      <c r="Y22" s="67"/>
    </row>
    <row r="23" spans="1:25" ht="15.75" thickBot="1" x14ac:dyDescent="0.3">
      <c r="A23" t="s">
        <v>16</v>
      </c>
      <c r="B23" s="6">
        <v>82.35</v>
      </c>
      <c r="C23" s="6">
        <v>52.94</v>
      </c>
      <c r="D23" s="6"/>
      <c r="E23" s="6">
        <v>76.47</v>
      </c>
      <c r="F23" s="6">
        <v>52.94</v>
      </c>
      <c r="G23" s="6">
        <v>82.35</v>
      </c>
      <c r="H23" s="6">
        <v>52.94</v>
      </c>
      <c r="I23" s="6">
        <v>47.06</v>
      </c>
      <c r="J23" s="6">
        <v>88.24</v>
      </c>
      <c r="K23" s="6">
        <v>100</v>
      </c>
      <c r="L23" s="5"/>
    </row>
    <row r="24" spans="1:25" ht="15.75" thickBot="1" x14ac:dyDescent="0.3">
      <c r="A24" t="s">
        <v>17</v>
      </c>
      <c r="B24" s="6">
        <v>88.24</v>
      </c>
      <c r="C24" s="6">
        <v>58.82</v>
      </c>
      <c r="D24" s="6"/>
      <c r="E24" s="6">
        <v>82.35</v>
      </c>
      <c r="F24" s="6">
        <v>76.47</v>
      </c>
      <c r="G24" s="6">
        <v>94.12</v>
      </c>
      <c r="H24" s="6">
        <v>82.35</v>
      </c>
      <c r="I24" s="6">
        <v>47.06</v>
      </c>
      <c r="J24" s="6">
        <v>100</v>
      </c>
      <c r="K24" s="6">
        <v>94.12</v>
      </c>
      <c r="L24" s="5"/>
    </row>
    <row r="25" spans="1:25" x14ac:dyDescent="0.25">
      <c r="A25" s="5" t="s">
        <v>18</v>
      </c>
      <c r="B25" s="5">
        <f>AVERAGE(B23:B24)</f>
        <v>85.294999999999987</v>
      </c>
      <c r="C25" s="5">
        <f t="shared" ref="C25:K25" si="5">AVERAGE(C23:C24)</f>
        <v>55.879999999999995</v>
      </c>
      <c r="D25" s="5"/>
      <c r="E25" s="5">
        <f t="shared" si="5"/>
        <v>79.41</v>
      </c>
      <c r="F25" s="5">
        <f t="shared" si="5"/>
        <v>64.704999999999998</v>
      </c>
      <c r="G25" s="5">
        <f t="shared" si="5"/>
        <v>88.234999999999999</v>
      </c>
      <c r="H25" s="5">
        <f t="shared" si="5"/>
        <v>67.644999999999996</v>
      </c>
      <c r="I25" s="5">
        <f t="shared" si="5"/>
        <v>47.06</v>
      </c>
      <c r="J25" s="5">
        <f t="shared" si="5"/>
        <v>94.12</v>
      </c>
      <c r="K25" s="5">
        <f t="shared" si="5"/>
        <v>97.06</v>
      </c>
      <c r="L25" s="5">
        <f t="shared" si="2"/>
        <v>75.210000000000008</v>
      </c>
    </row>
    <row r="26" spans="1:25" x14ac:dyDescent="0.25">
      <c r="A26" t="s">
        <v>19</v>
      </c>
      <c r="B26">
        <v>100</v>
      </c>
      <c r="C26">
        <v>94</v>
      </c>
      <c r="E26">
        <v>100</v>
      </c>
      <c r="F26">
        <v>88</v>
      </c>
      <c r="G26">
        <v>100</v>
      </c>
      <c r="H26">
        <v>94</v>
      </c>
      <c r="I26">
        <v>94</v>
      </c>
      <c r="J26">
        <v>100</v>
      </c>
      <c r="K26">
        <v>100</v>
      </c>
      <c r="L26" s="5"/>
    </row>
    <row r="27" spans="1:25" x14ac:dyDescent="0.25">
      <c r="A27" t="s">
        <v>20</v>
      </c>
      <c r="B27">
        <v>100</v>
      </c>
      <c r="C27">
        <v>94</v>
      </c>
      <c r="E27">
        <v>100</v>
      </c>
      <c r="F27">
        <v>100</v>
      </c>
      <c r="G27">
        <v>94</v>
      </c>
      <c r="H27">
        <v>100</v>
      </c>
      <c r="I27">
        <v>100</v>
      </c>
      <c r="J27">
        <v>100</v>
      </c>
      <c r="K27">
        <v>100</v>
      </c>
      <c r="L27" s="5"/>
    </row>
    <row r="28" spans="1:25" ht="75" x14ac:dyDescent="0.25">
      <c r="A28" s="5" t="s">
        <v>21</v>
      </c>
      <c r="B28" s="5">
        <f>AVERAGE(B26:B27)</f>
        <v>100</v>
      </c>
      <c r="C28" s="5">
        <f t="shared" ref="C28:K28" si="6">AVERAGE(C26:C27)</f>
        <v>94</v>
      </c>
      <c r="D28" s="5"/>
      <c r="E28" s="5">
        <f t="shared" si="6"/>
        <v>100</v>
      </c>
      <c r="F28" s="5">
        <f t="shared" si="6"/>
        <v>94</v>
      </c>
      <c r="G28" s="5">
        <f t="shared" si="6"/>
        <v>97</v>
      </c>
      <c r="H28" s="5">
        <f t="shared" si="6"/>
        <v>97</v>
      </c>
      <c r="I28" s="5">
        <f t="shared" si="6"/>
        <v>97</v>
      </c>
      <c r="J28" s="5">
        <f t="shared" si="6"/>
        <v>100</v>
      </c>
      <c r="K28" s="5">
        <f t="shared" si="6"/>
        <v>100</v>
      </c>
      <c r="L28" s="5">
        <f t="shared" si="2"/>
        <v>97.857142857142861</v>
      </c>
      <c r="U28" s="67" t="s">
        <v>195</v>
      </c>
      <c r="V28" s="67" t="s">
        <v>196</v>
      </c>
      <c r="W28" s="67" t="s">
        <v>197</v>
      </c>
      <c r="X28" s="67" t="s">
        <v>198</v>
      </c>
    </row>
    <row r="29" spans="1:25" ht="32.25" thickBot="1" x14ac:dyDescent="0.3">
      <c r="A29" s="7" t="s">
        <v>31</v>
      </c>
      <c r="L29" s="5"/>
      <c r="T29" s="54" t="s">
        <v>63</v>
      </c>
      <c r="U29" s="55">
        <v>60</v>
      </c>
      <c r="V29" s="55">
        <v>58</v>
      </c>
      <c r="W29" s="55">
        <v>93</v>
      </c>
      <c r="X29" s="10">
        <v>94</v>
      </c>
    </row>
    <row r="30" spans="1:25" ht="15.75" thickBot="1" x14ac:dyDescent="0.3">
      <c r="A30" t="s">
        <v>16</v>
      </c>
      <c r="B30" s="6">
        <v>66.67</v>
      </c>
      <c r="C30" s="6">
        <v>66.67</v>
      </c>
      <c r="D30" s="6"/>
      <c r="E30" s="6">
        <v>66.67</v>
      </c>
      <c r="F30" s="6">
        <v>58.33</v>
      </c>
      <c r="G30" s="6">
        <v>91.67</v>
      </c>
      <c r="H30" s="6">
        <v>58.33</v>
      </c>
      <c r="I30" s="6">
        <v>50</v>
      </c>
      <c r="J30" s="6">
        <v>91.67</v>
      </c>
      <c r="K30" s="6">
        <v>100</v>
      </c>
      <c r="L30" s="5"/>
    </row>
    <row r="31" spans="1:25" x14ac:dyDescent="0.25">
      <c r="A31" t="s">
        <v>17</v>
      </c>
      <c r="B31">
        <v>63.64</v>
      </c>
      <c r="C31">
        <v>63.64</v>
      </c>
      <c r="E31">
        <v>81.819999999999993</v>
      </c>
      <c r="F31">
        <v>63.64</v>
      </c>
      <c r="G31">
        <v>100</v>
      </c>
      <c r="H31">
        <v>63.64</v>
      </c>
      <c r="I31">
        <v>54.55</v>
      </c>
      <c r="J31">
        <v>90.91</v>
      </c>
      <c r="K31">
        <v>100</v>
      </c>
      <c r="L31" s="5"/>
      <c r="O31" s="8" t="s">
        <v>36</v>
      </c>
    </row>
    <row r="32" spans="1:25" x14ac:dyDescent="0.25">
      <c r="A32" s="5" t="s">
        <v>18</v>
      </c>
      <c r="B32" s="5">
        <f>AVERAGE(B30:B31)</f>
        <v>65.155000000000001</v>
      </c>
      <c r="C32" s="5">
        <f t="shared" ref="C32:K32" si="7">AVERAGE(C30:C31)</f>
        <v>65.155000000000001</v>
      </c>
      <c r="D32" s="5"/>
      <c r="E32" s="5">
        <f t="shared" si="7"/>
        <v>74.245000000000005</v>
      </c>
      <c r="F32" s="5">
        <f t="shared" si="7"/>
        <v>60.984999999999999</v>
      </c>
      <c r="G32" s="5">
        <f t="shared" si="7"/>
        <v>95.835000000000008</v>
      </c>
      <c r="H32" s="5">
        <f t="shared" si="7"/>
        <v>60.984999999999999</v>
      </c>
      <c r="I32" s="5">
        <f t="shared" si="7"/>
        <v>52.274999999999999</v>
      </c>
      <c r="J32" s="5">
        <f t="shared" si="7"/>
        <v>91.289999999999992</v>
      </c>
      <c r="K32" s="5">
        <f t="shared" si="7"/>
        <v>100</v>
      </c>
      <c r="L32" s="5">
        <f t="shared" si="2"/>
        <v>71.53857142857143</v>
      </c>
      <c r="O32" s="10" t="s">
        <v>28</v>
      </c>
      <c r="P32" s="11" t="s">
        <v>15</v>
      </c>
      <c r="Q32" s="11" t="s">
        <v>29</v>
      </c>
    </row>
    <row r="33" spans="1:24" x14ac:dyDescent="0.25">
      <c r="A33" t="s">
        <v>19</v>
      </c>
      <c r="B33">
        <v>100</v>
      </c>
      <c r="C33">
        <v>100</v>
      </c>
      <c r="E33">
        <v>100</v>
      </c>
      <c r="F33">
        <v>100</v>
      </c>
      <c r="G33">
        <v>100</v>
      </c>
      <c r="H33">
        <v>100</v>
      </c>
      <c r="I33">
        <v>75</v>
      </c>
      <c r="J33">
        <v>100</v>
      </c>
      <c r="K33">
        <v>100</v>
      </c>
      <c r="L33" s="5"/>
      <c r="O33" s="10" t="s">
        <v>14</v>
      </c>
      <c r="P33" s="12">
        <v>75</v>
      </c>
      <c r="Q33" s="11">
        <v>100</v>
      </c>
    </row>
    <row r="34" spans="1:24" ht="75" x14ac:dyDescent="0.25">
      <c r="A34" t="s">
        <v>20</v>
      </c>
      <c r="B34">
        <v>100</v>
      </c>
      <c r="C34">
        <v>100</v>
      </c>
      <c r="E34">
        <v>100</v>
      </c>
      <c r="F34">
        <v>91</v>
      </c>
      <c r="G34">
        <v>100</v>
      </c>
      <c r="H34">
        <v>91</v>
      </c>
      <c r="I34">
        <v>91</v>
      </c>
      <c r="J34">
        <v>100</v>
      </c>
      <c r="K34">
        <v>100</v>
      </c>
      <c r="L34" s="5"/>
      <c r="O34" s="10" t="s">
        <v>22</v>
      </c>
      <c r="P34">
        <v>41.664999999999999</v>
      </c>
      <c r="Q34" s="11">
        <v>71.5</v>
      </c>
      <c r="U34" s="67" t="s">
        <v>195</v>
      </c>
      <c r="V34" s="67" t="s">
        <v>196</v>
      </c>
      <c r="W34" s="67" t="s">
        <v>197</v>
      </c>
      <c r="X34" s="67" t="s">
        <v>198</v>
      </c>
    </row>
    <row r="35" spans="1:24" x14ac:dyDescent="0.25">
      <c r="A35" s="5" t="s">
        <v>21</v>
      </c>
      <c r="B35" s="5">
        <f>AVERAGE(B33:B34)</f>
        <v>100</v>
      </c>
      <c r="C35" s="5">
        <f t="shared" ref="C35:K35" si="8">AVERAGE(C33:C34)</f>
        <v>100</v>
      </c>
      <c r="D35" s="5"/>
      <c r="E35" s="5">
        <f t="shared" si="8"/>
        <v>100</v>
      </c>
      <c r="F35" s="5">
        <f t="shared" si="8"/>
        <v>95.5</v>
      </c>
      <c r="G35" s="5">
        <f t="shared" si="8"/>
        <v>100</v>
      </c>
      <c r="H35" s="5">
        <f t="shared" si="8"/>
        <v>95.5</v>
      </c>
      <c r="I35" s="5">
        <f t="shared" si="8"/>
        <v>83</v>
      </c>
      <c r="J35" s="5">
        <f t="shared" si="8"/>
        <v>100</v>
      </c>
      <c r="K35" s="5">
        <f t="shared" si="8"/>
        <v>100</v>
      </c>
      <c r="L35" s="5">
        <f t="shared" si="2"/>
        <v>96.285714285714292</v>
      </c>
      <c r="O35" s="10" t="s">
        <v>26</v>
      </c>
      <c r="P35" s="11">
        <v>55.879999999999995</v>
      </c>
      <c r="Q35" s="11">
        <v>94</v>
      </c>
      <c r="T35" s="55" t="s">
        <v>172</v>
      </c>
      <c r="U35" s="55">
        <v>57.1</v>
      </c>
      <c r="V35" s="55">
        <v>70</v>
      </c>
      <c r="W35" s="55">
        <v>100</v>
      </c>
      <c r="X35" s="10">
        <v>95</v>
      </c>
    </row>
    <row r="36" spans="1:24" x14ac:dyDescent="0.25">
      <c r="L36" s="5"/>
      <c r="O36" s="10" t="s">
        <v>30</v>
      </c>
      <c r="P36" s="11">
        <v>65.155000000000001</v>
      </c>
      <c r="Q36" s="11">
        <v>100</v>
      </c>
    </row>
    <row r="37" spans="1:24" ht="15.75" thickBot="1" x14ac:dyDescent="0.3">
      <c r="L37" s="5"/>
      <c r="O37" s="10" t="s">
        <v>34</v>
      </c>
      <c r="P37" s="11">
        <v>41.664999999999999</v>
      </c>
      <c r="Q37" s="11">
        <v>74.5</v>
      </c>
    </row>
    <row r="38" spans="1:24" ht="42.75" x14ac:dyDescent="0.25">
      <c r="B38" s="1" t="s">
        <v>0</v>
      </c>
      <c r="C38" s="1" t="s">
        <v>2</v>
      </c>
      <c r="D38" s="89" t="s">
        <v>4</v>
      </c>
      <c r="E38" s="1" t="s">
        <v>5</v>
      </c>
      <c r="F38" s="89" t="s">
        <v>7</v>
      </c>
      <c r="G38" s="89" t="s">
        <v>8</v>
      </c>
      <c r="H38" s="89" t="s">
        <v>9</v>
      </c>
      <c r="I38" s="89" t="s">
        <v>10</v>
      </c>
      <c r="J38" s="89" t="s">
        <v>11</v>
      </c>
      <c r="K38" s="1" t="s">
        <v>12</v>
      </c>
      <c r="L38" s="5"/>
      <c r="N38" s="8"/>
      <c r="O38" s="10" t="s">
        <v>35</v>
      </c>
      <c r="P38" s="11">
        <v>28.57</v>
      </c>
      <c r="Q38" s="11">
        <v>86</v>
      </c>
    </row>
    <row r="39" spans="1:24" ht="43.5" thickBot="1" x14ac:dyDescent="0.3">
      <c r="A39" s="7" t="s">
        <v>32</v>
      </c>
      <c r="B39" s="2" t="s">
        <v>1</v>
      </c>
      <c r="C39" s="2" t="s">
        <v>3</v>
      </c>
      <c r="D39" s="90"/>
      <c r="E39" s="2" t="s">
        <v>6</v>
      </c>
      <c r="F39" s="90"/>
      <c r="G39" s="90"/>
      <c r="H39" s="90"/>
      <c r="I39" s="90"/>
      <c r="J39" s="90"/>
      <c r="K39" s="2" t="s">
        <v>13</v>
      </c>
      <c r="L39" s="5"/>
      <c r="N39" s="8"/>
      <c r="P39"/>
    </row>
    <row r="40" spans="1:24" ht="15.75" thickBot="1" x14ac:dyDescent="0.3">
      <c r="A40" t="s">
        <v>16</v>
      </c>
      <c r="B40" s="9">
        <v>83.33</v>
      </c>
      <c r="C40" s="9">
        <v>33.33</v>
      </c>
      <c r="D40" s="9"/>
      <c r="E40" s="9">
        <v>58.33</v>
      </c>
      <c r="F40" s="9">
        <v>33.33</v>
      </c>
      <c r="G40" s="9">
        <v>100</v>
      </c>
      <c r="H40" s="9">
        <v>66.67</v>
      </c>
      <c r="I40" s="9">
        <v>33.33</v>
      </c>
      <c r="J40" s="9">
        <v>75</v>
      </c>
      <c r="K40" s="9">
        <v>100</v>
      </c>
      <c r="L40" s="5"/>
      <c r="N40" s="8"/>
      <c r="P40"/>
    </row>
    <row r="41" spans="1:24" ht="15.75" thickBot="1" x14ac:dyDescent="0.3">
      <c r="A41" t="s">
        <v>17</v>
      </c>
      <c r="B41" s="6">
        <v>83.33</v>
      </c>
      <c r="C41" s="6">
        <v>50</v>
      </c>
      <c r="D41" s="6"/>
      <c r="E41" s="6">
        <v>66.67</v>
      </c>
      <c r="F41" s="6">
        <v>33.33</v>
      </c>
      <c r="G41" s="6">
        <v>100</v>
      </c>
      <c r="H41" s="6">
        <v>91.67</v>
      </c>
      <c r="I41" s="6">
        <v>50</v>
      </c>
      <c r="J41" s="6">
        <v>91.67</v>
      </c>
      <c r="K41" s="6">
        <v>100</v>
      </c>
      <c r="L41" s="5"/>
      <c r="N41" s="8"/>
      <c r="P41"/>
    </row>
    <row r="42" spans="1:24" x14ac:dyDescent="0.25">
      <c r="A42" t="s">
        <v>18</v>
      </c>
      <c r="B42" s="5">
        <f>AVERAGE(B40:B41)</f>
        <v>83.33</v>
      </c>
      <c r="C42" s="5">
        <f t="shared" ref="C42:K42" si="9">AVERAGE(C40:C41)</f>
        <v>41.664999999999999</v>
      </c>
      <c r="D42" s="5"/>
      <c r="E42" s="5">
        <f t="shared" si="9"/>
        <v>62.5</v>
      </c>
      <c r="F42" s="5">
        <f t="shared" si="9"/>
        <v>33.33</v>
      </c>
      <c r="G42" s="5">
        <f t="shared" si="9"/>
        <v>100</v>
      </c>
      <c r="H42" s="5">
        <f t="shared" si="9"/>
        <v>79.17</v>
      </c>
      <c r="I42" s="5">
        <f t="shared" si="9"/>
        <v>41.664999999999999</v>
      </c>
      <c r="J42" s="5">
        <f t="shared" si="9"/>
        <v>83.335000000000008</v>
      </c>
      <c r="K42" s="5">
        <f t="shared" si="9"/>
        <v>100</v>
      </c>
      <c r="L42" s="5">
        <f t="shared" si="2"/>
        <v>69.047142857142859</v>
      </c>
      <c r="N42" s="8"/>
      <c r="P42"/>
    </row>
    <row r="43" spans="1:24" x14ac:dyDescent="0.25">
      <c r="A43" t="s">
        <v>19</v>
      </c>
      <c r="B43">
        <v>100</v>
      </c>
      <c r="C43">
        <v>66</v>
      </c>
      <c r="E43">
        <v>100</v>
      </c>
      <c r="F43">
        <v>100</v>
      </c>
      <c r="G43">
        <v>100</v>
      </c>
      <c r="H43">
        <v>91</v>
      </c>
      <c r="I43">
        <v>100</v>
      </c>
      <c r="J43">
        <v>100</v>
      </c>
      <c r="K43">
        <v>100</v>
      </c>
      <c r="L43" s="5"/>
      <c r="N43" s="8"/>
      <c r="P43"/>
    </row>
    <row r="44" spans="1:24" x14ac:dyDescent="0.25">
      <c r="A44" t="s">
        <v>20</v>
      </c>
      <c r="B44">
        <v>100</v>
      </c>
      <c r="C44">
        <v>83</v>
      </c>
      <c r="E44">
        <v>100</v>
      </c>
      <c r="F44">
        <v>100</v>
      </c>
      <c r="G44">
        <v>100</v>
      </c>
      <c r="H44">
        <v>100</v>
      </c>
      <c r="I44">
        <v>100</v>
      </c>
      <c r="J44">
        <v>100</v>
      </c>
      <c r="K44">
        <v>100</v>
      </c>
      <c r="L44" s="5"/>
      <c r="N44" s="8"/>
      <c r="P44"/>
    </row>
    <row r="45" spans="1:24" x14ac:dyDescent="0.25">
      <c r="A45" t="s">
        <v>21</v>
      </c>
      <c r="B45" s="5">
        <f>AVERAGE(B43:B44)</f>
        <v>100</v>
      </c>
      <c r="C45" s="5">
        <f t="shared" ref="C45:K45" si="10">AVERAGE(C43:C44)</f>
        <v>74.5</v>
      </c>
      <c r="D45" s="5"/>
      <c r="E45" s="5">
        <f t="shared" si="10"/>
        <v>100</v>
      </c>
      <c r="F45" s="5">
        <f t="shared" si="10"/>
        <v>100</v>
      </c>
      <c r="G45" s="5">
        <f t="shared" si="10"/>
        <v>100</v>
      </c>
      <c r="H45" s="5">
        <f t="shared" si="10"/>
        <v>95.5</v>
      </c>
      <c r="I45" s="5">
        <f t="shared" si="10"/>
        <v>100</v>
      </c>
      <c r="J45" s="5">
        <f t="shared" si="10"/>
        <v>100</v>
      </c>
      <c r="K45" s="5">
        <f t="shared" si="10"/>
        <v>100</v>
      </c>
      <c r="L45" s="5">
        <f t="shared" si="2"/>
        <v>99.357142857142861</v>
      </c>
      <c r="N45" s="8"/>
      <c r="P45"/>
    </row>
    <row r="46" spans="1:24" x14ac:dyDescent="0.25">
      <c r="A46" s="7" t="s">
        <v>33</v>
      </c>
      <c r="L46" s="5"/>
      <c r="N46" s="8"/>
      <c r="P46"/>
    </row>
    <row r="47" spans="1:24" x14ac:dyDescent="0.25">
      <c r="A47" t="s">
        <v>16</v>
      </c>
      <c r="B47">
        <v>85.71</v>
      </c>
      <c r="C47">
        <v>28.57</v>
      </c>
      <c r="E47">
        <v>42.86</v>
      </c>
      <c r="F47">
        <v>71.430000000000007</v>
      </c>
      <c r="G47">
        <v>100</v>
      </c>
      <c r="H47">
        <v>50</v>
      </c>
      <c r="I47">
        <v>42.86</v>
      </c>
      <c r="J47">
        <v>78.569999999999993</v>
      </c>
      <c r="K47">
        <v>100</v>
      </c>
      <c r="L47" s="5"/>
      <c r="N47" s="8"/>
      <c r="P47"/>
    </row>
    <row r="48" spans="1:24" x14ac:dyDescent="0.25">
      <c r="A48" t="s">
        <v>17</v>
      </c>
      <c r="B48">
        <v>100</v>
      </c>
      <c r="C48">
        <v>28.57</v>
      </c>
      <c r="E48">
        <v>85.71</v>
      </c>
      <c r="F48">
        <v>50</v>
      </c>
      <c r="G48">
        <v>78.569999999999993</v>
      </c>
      <c r="H48">
        <v>71.430000000000007</v>
      </c>
      <c r="I48">
        <v>57.14</v>
      </c>
      <c r="J48">
        <v>92.86</v>
      </c>
      <c r="K48">
        <v>100</v>
      </c>
      <c r="L48" s="5"/>
      <c r="N48" s="8"/>
      <c r="P48"/>
    </row>
    <row r="49" spans="1:16" x14ac:dyDescent="0.25">
      <c r="A49" s="5" t="s">
        <v>18</v>
      </c>
      <c r="B49" s="5">
        <f>AVERAGE(B47:B48)</f>
        <v>92.85499999999999</v>
      </c>
      <c r="C49" s="5">
        <f t="shared" ref="C49:K49" si="11">AVERAGE(C47:C48)</f>
        <v>28.57</v>
      </c>
      <c r="D49" s="5"/>
      <c r="E49" s="5">
        <f t="shared" si="11"/>
        <v>64.284999999999997</v>
      </c>
      <c r="F49" s="5">
        <f t="shared" si="11"/>
        <v>60.715000000000003</v>
      </c>
      <c r="G49" s="5">
        <f t="shared" si="11"/>
        <v>89.284999999999997</v>
      </c>
      <c r="H49" s="5">
        <f t="shared" si="11"/>
        <v>60.715000000000003</v>
      </c>
      <c r="I49" s="5">
        <f t="shared" si="11"/>
        <v>50</v>
      </c>
      <c r="J49" s="5">
        <f t="shared" si="11"/>
        <v>85.715000000000003</v>
      </c>
      <c r="K49" s="5">
        <f t="shared" si="11"/>
        <v>100</v>
      </c>
      <c r="L49" s="5">
        <f t="shared" si="2"/>
        <v>71.938571428571436</v>
      </c>
      <c r="N49" s="8"/>
      <c r="P49"/>
    </row>
    <row r="50" spans="1:16" x14ac:dyDescent="0.25">
      <c r="A50" t="s">
        <v>19</v>
      </c>
      <c r="B50">
        <v>100</v>
      </c>
      <c r="C50">
        <v>93</v>
      </c>
      <c r="E50">
        <v>93</v>
      </c>
      <c r="F50">
        <v>93</v>
      </c>
      <c r="G50">
        <v>100</v>
      </c>
      <c r="H50">
        <v>93</v>
      </c>
      <c r="I50">
        <v>93</v>
      </c>
      <c r="J50">
        <v>100</v>
      </c>
      <c r="K50">
        <v>100</v>
      </c>
      <c r="L50" s="5"/>
      <c r="N50" s="8"/>
      <c r="P50"/>
    </row>
    <row r="51" spans="1:16" x14ac:dyDescent="0.25">
      <c r="A51" t="s">
        <v>20</v>
      </c>
      <c r="B51">
        <v>100</v>
      </c>
      <c r="C51">
        <v>79</v>
      </c>
      <c r="E51">
        <v>100</v>
      </c>
      <c r="F51">
        <v>93</v>
      </c>
      <c r="G51">
        <v>100</v>
      </c>
      <c r="H51">
        <v>93</v>
      </c>
      <c r="I51">
        <v>93</v>
      </c>
      <c r="J51">
        <v>100</v>
      </c>
      <c r="K51">
        <v>100</v>
      </c>
      <c r="L51" s="5"/>
      <c r="N51" s="8"/>
      <c r="P51"/>
    </row>
    <row r="52" spans="1:16" x14ac:dyDescent="0.25">
      <c r="A52" s="5" t="s">
        <v>21</v>
      </c>
      <c r="B52" s="5">
        <f>AVERAGE(B50:B51)</f>
        <v>100</v>
      </c>
      <c r="C52" s="5">
        <f t="shared" ref="C52:K52" si="12">AVERAGE(C50:C51)</f>
        <v>86</v>
      </c>
      <c r="D52" s="5"/>
      <c r="E52" s="5">
        <f t="shared" si="12"/>
        <v>96.5</v>
      </c>
      <c r="F52" s="5">
        <f t="shared" si="12"/>
        <v>93</v>
      </c>
      <c r="G52" s="5">
        <f t="shared" si="12"/>
        <v>100</v>
      </c>
      <c r="H52" s="5">
        <f t="shared" si="12"/>
        <v>93</v>
      </c>
      <c r="I52" s="5">
        <f t="shared" si="12"/>
        <v>93</v>
      </c>
      <c r="J52" s="5">
        <f t="shared" si="12"/>
        <v>100</v>
      </c>
      <c r="K52" s="5">
        <f t="shared" si="12"/>
        <v>100</v>
      </c>
      <c r="L52" s="5">
        <f t="shared" si="2"/>
        <v>96.5</v>
      </c>
      <c r="N52" s="8"/>
      <c r="P52"/>
    </row>
    <row r="60" spans="1:16" x14ac:dyDescent="0.25">
      <c r="D60" s="10"/>
      <c r="E60" s="10" t="s">
        <v>15</v>
      </c>
      <c r="F60" s="10" t="s">
        <v>29</v>
      </c>
    </row>
    <row r="61" spans="1:16" x14ac:dyDescent="0.25">
      <c r="D61" s="10" t="s">
        <v>224</v>
      </c>
      <c r="E61" s="10">
        <v>75</v>
      </c>
      <c r="F61" s="10">
        <v>97</v>
      </c>
    </row>
    <row r="62" spans="1:16" x14ac:dyDescent="0.25">
      <c r="D62" s="10" t="s">
        <v>225</v>
      </c>
      <c r="E62" s="10">
        <v>60</v>
      </c>
      <c r="F62" s="10">
        <v>95</v>
      </c>
    </row>
    <row r="63" spans="1:16" x14ac:dyDescent="0.25">
      <c r="D63" s="10" t="s">
        <v>226</v>
      </c>
      <c r="E63" s="10">
        <v>88</v>
      </c>
      <c r="F63" s="10">
        <v>99</v>
      </c>
    </row>
  </sheetData>
  <mergeCells count="18">
    <mergeCell ref="J21:J22"/>
    <mergeCell ref="D4:D5"/>
    <mergeCell ref="F4:F5"/>
    <mergeCell ref="G4:G5"/>
    <mergeCell ref="H4:H5"/>
    <mergeCell ref="I4:I5"/>
    <mergeCell ref="J4:J5"/>
    <mergeCell ref="D21:D22"/>
    <mergeCell ref="F21:F22"/>
    <mergeCell ref="G21:G22"/>
    <mergeCell ref="H21:H22"/>
    <mergeCell ref="I21:I22"/>
    <mergeCell ref="J38:J39"/>
    <mergeCell ref="D38:D39"/>
    <mergeCell ref="F38:F39"/>
    <mergeCell ref="G38:G39"/>
    <mergeCell ref="H38:H39"/>
    <mergeCell ref="I38:I3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86"/>
  <sheetViews>
    <sheetView tabSelected="1" workbookViewId="0">
      <selection activeCell="B4" sqref="B4:E6"/>
    </sheetView>
  </sheetViews>
  <sheetFormatPr defaultRowHeight="15" x14ac:dyDescent="0.25"/>
  <cols>
    <col min="1" max="1" width="20.140625" customWidth="1"/>
    <col min="2" max="2" width="25.7109375" customWidth="1"/>
    <col min="3" max="3" width="16.85546875" customWidth="1"/>
    <col min="4" max="4" width="12.5703125" customWidth="1"/>
    <col min="5" max="5" width="12.7109375" customWidth="1"/>
    <col min="6" max="6" width="9.7109375" customWidth="1"/>
    <col min="7" max="7" width="13" customWidth="1"/>
    <col min="8" max="8" width="18.42578125" customWidth="1"/>
    <col min="9" max="9" width="21.42578125" customWidth="1"/>
    <col min="10" max="10" width="21.28515625" customWidth="1"/>
    <col min="11" max="11" width="22.42578125" customWidth="1"/>
    <col min="12" max="12" width="24" customWidth="1"/>
    <col min="29" max="30" width="9.140625" style="8"/>
    <col min="31" max="31" width="13.42578125" style="8" customWidth="1"/>
    <col min="32" max="32" width="16.42578125" style="8" customWidth="1"/>
    <col min="33" max="34" width="9.140625" style="8"/>
    <col min="35" max="35" width="12.7109375" style="8" customWidth="1"/>
    <col min="36" max="46" width="9.140625" style="8"/>
  </cols>
  <sheetData>
    <row r="2" spans="2:45" ht="42" x14ac:dyDescent="0.35">
      <c r="AD2" s="32" t="s">
        <v>104</v>
      </c>
      <c r="AE2" s="32" t="s">
        <v>105</v>
      </c>
      <c r="AF2" s="32" t="s">
        <v>29</v>
      </c>
    </row>
    <row r="3" spans="2:45" ht="15.75" thickBot="1" x14ac:dyDescent="0.3">
      <c r="AD3" s="33"/>
      <c r="AE3" s="14">
        <f>(AB8+AB18+AA25+AB41+AC48+AC58+AC65+AC76+AC83)/9</f>
        <v>59.505834208683467</v>
      </c>
      <c r="AF3" s="14">
        <f>(AB11+AB21+AA28+AC44+AC51+AC61+AC68+AC79+AC86)/9</f>
        <v>94.8578723155929</v>
      </c>
    </row>
    <row r="4" spans="2:45" ht="75" x14ac:dyDescent="0.25">
      <c r="B4" s="84" t="s">
        <v>199</v>
      </c>
      <c r="C4" s="84" t="s">
        <v>171</v>
      </c>
      <c r="D4" s="84" t="s">
        <v>63</v>
      </c>
      <c r="E4" s="84" t="s">
        <v>200</v>
      </c>
      <c r="M4" s="89" t="s">
        <v>37</v>
      </c>
      <c r="N4" s="89" t="s">
        <v>38</v>
      </c>
      <c r="O4" s="1" t="s">
        <v>0</v>
      </c>
      <c r="P4" s="1" t="s">
        <v>2</v>
      </c>
      <c r="Q4" s="1" t="s">
        <v>39</v>
      </c>
      <c r="R4" s="89" t="s">
        <v>4</v>
      </c>
      <c r="S4" s="89" t="s">
        <v>41</v>
      </c>
      <c r="T4" s="89" t="s">
        <v>7</v>
      </c>
      <c r="U4" s="89" t="s">
        <v>8</v>
      </c>
      <c r="V4" s="1" t="s">
        <v>42</v>
      </c>
      <c r="W4" s="1" t="s">
        <v>44</v>
      </c>
      <c r="X4" s="1" t="s">
        <v>46</v>
      </c>
      <c r="Y4" s="89" t="s">
        <v>10</v>
      </c>
      <c r="Z4" s="89" t="s">
        <v>11</v>
      </c>
      <c r="AA4" s="1" t="s">
        <v>12</v>
      </c>
    </row>
    <row r="5" spans="2:45" ht="43.5" thickBot="1" x14ac:dyDescent="0.3">
      <c r="B5" s="84" t="s">
        <v>201</v>
      </c>
      <c r="C5" s="84">
        <v>55</v>
      </c>
      <c r="D5" s="84">
        <v>70</v>
      </c>
      <c r="E5" s="84">
        <v>65</v>
      </c>
      <c r="H5" s="70"/>
      <c r="I5" s="70"/>
      <c r="J5" s="70"/>
      <c r="K5" s="70"/>
      <c r="L5" s="7" t="s">
        <v>49</v>
      </c>
      <c r="M5" s="90"/>
      <c r="N5" s="90"/>
      <c r="O5" s="2" t="s">
        <v>1</v>
      </c>
      <c r="P5" s="2" t="s">
        <v>3</v>
      </c>
      <c r="Q5" s="2" t="s">
        <v>40</v>
      </c>
      <c r="R5" s="90"/>
      <c r="S5" s="90"/>
      <c r="T5" s="90"/>
      <c r="U5" s="90"/>
      <c r="V5" s="2" t="s">
        <v>43</v>
      </c>
      <c r="W5" s="2" t="s">
        <v>45</v>
      </c>
      <c r="X5" s="2" t="s">
        <v>47</v>
      </c>
      <c r="Y5" s="90"/>
      <c r="Z5" s="90"/>
      <c r="AA5" s="2" t="s">
        <v>48</v>
      </c>
      <c r="AC5" s="14" t="s">
        <v>50</v>
      </c>
      <c r="AD5" s="14" t="s">
        <v>15</v>
      </c>
      <c r="AE5" s="14" t="s">
        <v>29</v>
      </c>
      <c r="AF5" s="15" t="s">
        <v>106</v>
      </c>
      <c r="AG5" s="14" t="s">
        <v>51</v>
      </c>
      <c r="AH5" s="14" t="s">
        <v>15</v>
      </c>
      <c r="AI5" s="14" t="s">
        <v>29</v>
      </c>
      <c r="AJ5" s="15"/>
      <c r="AK5" s="14" t="s">
        <v>52</v>
      </c>
      <c r="AL5" s="14" t="s">
        <v>15</v>
      </c>
      <c r="AM5" s="14" t="s">
        <v>29</v>
      </c>
      <c r="AQ5" s="14" t="s">
        <v>71</v>
      </c>
      <c r="AR5" s="14" t="s">
        <v>15</v>
      </c>
      <c r="AS5" s="14" t="s">
        <v>29</v>
      </c>
    </row>
    <row r="6" spans="2:45" x14ac:dyDescent="0.25">
      <c r="B6" s="77" t="s">
        <v>202</v>
      </c>
      <c r="C6" s="77">
        <v>23.5</v>
      </c>
      <c r="D6" s="77">
        <v>60</v>
      </c>
      <c r="E6" s="77">
        <v>60</v>
      </c>
      <c r="H6" s="70"/>
      <c r="I6" s="70"/>
      <c r="J6" s="70"/>
      <c r="K6" s="70"/>
      <c r="L6" t="s">
        <v>16</v>
      </c>
      <c r="M6">
        <v>68.42</v>
      </c>
      <c r="N6">
        <v>52.63</v>
      </c>
      <c r="O6">
        <v>78.95</v>
      </c>
      <c r="P6">
        <v>57.89</v>
      </c>
      <c r="Q6">
        <v>63.16</v>
      </c>
      <c r="S6">
        <v>63.16</v>
      </c>
      <c r="T6">
        <v>63.16</v>
      </c>
      <c r="U6">
        <v>94.74</v>
      </c>
      <c r="V6">
        <v>78.95</v>
      </c>
      <c r="X6">
        <v>57.89</v>
      </c>
      <c r="Y6">
        <v>36.840000000000003</v>
      </c>
      <c r="Z6">
        <v>89.47</v>
      </c>
      <c r="AA6">
        <v>78.95</v>
      </c>
      <c r="AC6" s="11">
        <v>5</v>
      </c>
      <c r="AD6" s="11">
        <v>78.944999999999993</v>
      </c>
      <c r="AE6" s="11">
        <v>94.5</v>
      </c>
      <c r="AG6" s="11">
        <v>5</v>
      </c>
      <c r="AH6" s="11">
        <v>60.525000000000006</v>
      </c>
      <c r="AI6" s="5">
        <v>84</v>
      </c>
      <c r="AK6" s="11">
        <v>5</v>
      </c>
      <c r="AL6" s="11">
        <v>76.314999999999998</v>
      </c>
      <c r="AM6" s="11">
        <v>94.5</v>
      </c>
      <c r="AQ6" s="11">
        <v>5</v>
      </c>
      <c r="AR6" s="11">
        <v>52.629999999999995</v>
      </c>
      <c r="AS6" s="11">
        <v>97</v>
      </c>
    </row>
    <row r="7" spans="2:45" ht="30" x14ac:dyDescent="0.25">
      <c r="B7" s="77" t="s">
        <v>203</v>
      </c>
      <c r="C7" s="77">
        <v>44.8</v>
      </c>
      <c r="D7" s="77">
        <v>63</v>
      </c>
      <c r="E7" s="77">
        <v>69</v>
      </c>
      <c r="L7" t="s">
        <v>17</v>
      </c>
      <c r="M7">
        <v>89.47</v>
      </c>
      <c r="N7">
        <v>68.42</v>
      </c>
      <c r="O7">
        <v>73.680000000000007</v>
      </c>
      <c r="P7">
        <v>47.37</v>
      </c>
      <c r="Q7">
        <v>78.95</v>
      </c>
      <c r="S7">
        <v>57.89</v>
      </c>
      <c r="T7">
        <v>63.16</v>
      </c>
      <c r="U7">
        <v>89.47</v>
      </c>
      <c r="V7">
        <v>68.42</v>
      </c>
      <c r="W7">
        <v>94.74</v>
      </c>
      <c r="X7">
        <v>52.63</v>
      </c>
      <c r="Y7">
        <v>52.63</v>
      </c>
      <c r="Z7">
        <v>100</v>
      </c>
      <c r="AA7">
        <v>73.680000000000007</v>
      </c>
      <c r="AC7" s="11" t="s">
        <v>53</v>
      </c>
      <c r="AD7" s="11">
        <v>86.364999999999995</v>
      </c>
      <c r="AE7" s="11">
        <v>95.5</v>
      </c>
      <c r="AG7" s="11" t="s">
        <v>53</v>
      </c>
      <c r="AH7" s="11">
        <v>59.094999999999999</v>
      </c>
      <c r="AI7" s="11">
        <v>100</v>
      </c>
      <c r="AK7" s="11" t="s">
        <v>53</v>
      </c>
      <c r="AL7" s="11">
        <v>100</v>
      </c>
      <c r="AM7" s="11">
        <v>100</v>
      </c>
      <c r="AQ7" s="11" t="s">
        <v>53</v>
      </c>
      <c r="AR7" s="11">
        <v>50</v>
      </c>
      <c r="AS7" s="11">
        <v>100</v>
      </c>
    </row>
    <row r="8" spans="2:45" x14ac:dyDescent="0.25">
      <c r="L8" s="5" t="s">
        <v>18</v>
      </c>
      <c r="M8" s="5">
        <f>AVERAGE(M6:M7)</f>
        <v>78.944999999999993</v>
      </c>
      <c r="N8" s="5">
        <f t="shared" ref="N8:AA8" si="0">AVERAGE(N6:N7)</f>
        <v>60.525000000000006</v>
      </c>
      <c r="O8" s="5">
        <f t="shared" si="0"/>
        <v>76.314999999999998</v>
      </c>
      <c r="P8" s="5">
        <f t="shared" si="0"/>
        <v>52.629999999999995</v>
      </c>
      <c r="Q8" s="5">
        <f t="shared" si="0"/>
        <v>71.055000000000007</v>
      </c>
      <c r="R8" s="5"/>
      <c r="S8" s="5">
        <f t="shared" si="0"/>
        <v>60.524999999999999</v>
      </c>
      <c r="T8" s="5">
        <f t="shared" si="0"/>
        <v>63.16</v>
      </c>
      <c r="U8" s="5">
        <f t="shared" si="0"/>
        <v>92.10499999999999</v>
      </c>
      <c r="V8" s="5">
        <f t="shared" si="0"/>
        <v>73.685000000000002</v>
      </c>
      <c r="W8" s="5">
        <f t="shared" si="0"/>
        <v>94.74</v>
      </c>
      <c r="X8" s="5">
        <f t="shared" si="0"/>
        <v>55.260000000000005</v>
      </c>
      <c r="Y8" s="5">
        <f t="shared" si="0"/>
        <v>44.734999999999999</v>
      </c>
      <c r="Z8" s="5">
        <f t="shared" si="0"/>
        <v>94.734999999999999</v>
      </c>
      <c r="AA8" s="5">
        <f t="shared" si="0"/>
        <v>76.314999999999998</v>
      </c>
      <c r="AB8" s="5">
        <f>AVERAGE(M8:AA8)</f>
        <v>71.052142857142854</v>
      </c>
      <c r="AC8" s="11" t="s">
        <v>54</v>
      </c>
      <c r="AD8" s="11">
        <v>56.664999999999999</v>
      </c>
      <c r="AE8" s="11">
        <v>96.5</v>
      </c>
      <c r="AG8" s="11" t="s">
        <v>54</v>
      </c>
      <c r="AH8" s="5">
        <v>20</v>
      </c>
      <c r="AI8" s="11">
        <v>73</v>
      </c>
      <c r="AK8" s="11" t="s">
        <v>54</v>
      </c>
      <c r="AL8" s="11">
        <v>90</v>
      </c>
      <c r="AM8" s="11">
        <v>93</v>
      </c>
      <c r="AQ8" s="11" t="s">
        <v>54</v>
      </c>
      <c r="AR8" s="11">
        <v>13</v>
      </c>
      <c r="AS8" s="11">
        <v>96.5</v>
      </c>
    </row>
    <row r="9" spans="2:45" x14ac:dyDescent="0.25">
      <c r="L9" t="s">
        <v>19</v>
      </c>
      <c r="M9">
        <v>89</v>
      </c>
      <c r="N9">
        <v>84</v>
      </c>
      <c r="O9">
        <v>89</v>
      </c>
      <c r="P9">
        <v>100</v>
      </c>
      <c r="Q9">
        <v>94</v>
      </c>
      <c r="S9">
        <v>79</v>
      </c>
      <c r="T9">
        <v>100</v>
      </c>
      <c r="U9">
        <v>100</v>
      </c>
      <c r="V9">
        <v>100</v>
      </c>
      <c r="X9">
        <v>79</v>
      </c>
      <c r="Y9">
        <v>84</v>
      </c>
      <c r="Z9">
        <v>100</v>
      </c>
      <c r="AA9">
        <v>94</v>
      </c>
      <c r="AC9" s="11" t="s">
        <v>107</v>
      </c>
      <c r="AD9" s="12">
        <f>AVERAGE(AD7:AD8)</f>
        <v>71.515000000000001</v>
      </c>
      <c r="AE9" s="12">
        <f>AVERAGE(AE7:AE8)</f>
        <v>96</v>
      </c>
      <c r="AF9" s="34" t="s">
        <v>108</v>
      </c>
      <c r="AG9" s="11" t="s">
        <v>55</v>
      </c>
      <c r="AH9" s="11"/>
      <c r="AI9" s="11"/>
      <c r="AK9" s="11" t="s">
        <v>55</v>
      </c>
      <c r="AL9" s="11"/>
      <c r="AM9" s="11"/>
      <c r="AQ9" s="11" t="s">
        <v>55</v>
      </c>
      <c r="AR9" s="11"/>
      <c r="AS9" s="11"/>
    </row>
    <row r="10" spans="2:45" x14ac:dyDescent="0.25">
      <c r="B10" t="s">
        <v>279</v>
      </c>
      <c r="C10" t="s">
        <v>106</v>
      </c>
      <c r="L10" t="s">
        <v>20</v>
      </c>
      <c r="M10">
        <v>100</v>
      </c>
      <c r="N10">
        <v>84</v>
      </c>
      <c r="O10">
        <v>100</v>
      </c>
      <c r="P10">
        <v>94</v>
      </c>
      <c r="Q10">
        <v>100</v>
      </c>
      <c r="S10">
        <v>100</v>
      </c>
      <c r="T10">
        <v>94</v>
      </c>
      <c r="U10">
        <v>94</v>
      </c>
      <c r="V10">
        <v>100</v>
      </c>
      <c r="W10">
        <v>100</v>
      </c>
      <c r="X10">
        <v>100</v>
      </c>
      <c r="Y10">
        <v>89</v>
      </c>
      <c r="Z10">
        <v>100</v>
      </c>
      <c r="AA10">
        <v>89</v>
      </c>
      <c r="AC10" s="11" t="s">
        <v>55</v>
      </c>
      <c r="AD10" s="11">
        <v>62.5</v>
      </c>
      <c r="AE10" s="11">
        <v>100</v>
      </c>
      <c r="AG10" s="11" t="s">
        <v>56</v>
      </c>
      <c r="AH10" s="11"/>
      <c r="AI10" s="11"/>
      <c r="AK10" s="11" t="s">
        <v>56</v>
      </c>
      <c r="AL10" s="11"/>
      <c r="AM10" s="11"/>
      <c r="AQ10" s="11" t="s">
        <v>56</v>
      </c>
      <c r="AR10" s="11"/>
      <c r="AS10" s="11"/>
    </row>
    <row r="11" spans="2:45" x14ac:dyDescent="0.25">
      <c r="B11">
        <v>55</v>
      </c>
      <c r="C11">
        <v>23</v>
      </c>
      <c r="L11" s="5" t="s">
        <v>21</v>
      </c>
      <c r="M11" s="5">
        <f>AVERAGE(M9:M10)</f>
        <v>94.5</v>
      </c>
      <c r="N11" s="5">
        <f t="shared" ref="N11:AA11" si="1">AVERAGE(N9:N10)</f>
        <v>84</v>
      </c>
      <c r="O11" s="5">
        <f t="shared" si="1"/>
        <v>94.5</v>
      </c>
      <c r="P11" s="5">
        <f t="shared" si="1"/>
        <v>97</v>
      </c>
      <c r="Q11" s="5">
        <f t="shared" si="1"/>
        <v>97</v>
      </c>
      <c r="R11" s="5"/>
      <c r="S11" s="5">
        <f t="shared" si="1"/>
        <v>89.5</v>
      </c>
      <c r="T11" s="5">
        <f t="shared" si="1"/>
        <v>97</v>
      </c>
      <c r="U11" s="5">
        <f t="shared" si="1"/>
        <v>97</v>
      </c>
      <c r="V11" s="5">
        <f t="shared" si="1"/>
        <v>100</v>
      </c>
      <c r="W11" s="5">
        <f t="shared" si="1"/>
        <v>100</v>
      </c>
      <c r="X11" s="5">
        <f t="shared" si="1"/>
        <v>89.5</v>
      </c>
      <c r="Y11" s="5">
        <f t="shared" si="1"/>
        <v>86.5</v>
      </c>
      <c r="Z11" s="5">
        <f t="shared" si="1"/>
        <v>100</v>
      </c>
      <c r="AA11" s="5">
        <f t="shared" si="1"/>
        <v>91.5</v>
      </c>
      <c r="AB11" s="5">
        <f>AVERAGE(M11:AA11)</f>
        <v>94.142857142857139</v>
      </c>
      <c r="AC11" s="11" t="s">
        <v>56</v>
      </c>
      <c r="AD11" s="11">
        <v>57.145000000000003</v>
      </c>
      <c r="AE11" s="11">
        <v>97</v>
      </c>
      <c r="AG11" s="11" t="s">
        <v>57</v>
      </c>
      <c r="AH11" s="11"/>
      <c r="AI11" s="11"/>
      <c r="AK11" s="11" t="s">
        <v>57</v>
      </c>
      <c r="AL11" s="11"/>
      <c r="AM11" s="11"/>
      <c r="AQ11" s="11" t="s">
        <v>57</v>
      </c>
      <c r="AR11" s="11"/>
      <c r="AS11" s="11"/>
    </row>
    <row r="12" spans="2:45" x14ac:dyDescent="0.25">
      <c r="B12">
        <v>70</v>
      </c>
      <c r="C12">
        <v>60</v>
      </c>
      <c r="AC12" s="11" t="s">
        <v>57</v>
      </c>
      <c r="AD12" s="11">
        <v>30.77</v>
      </c>
      <c r="AE12" s="11">
        <v>93</v>
      </c>
      <c r="AG12" s="11" t="s">
        <v>58</v>
      </c>
      <c r="AH12" s="11"/>
      <c r="AI12" s="11"/>
      <c r="AK12" s="11" t="s">
        <v>58</v>
      </c>
      <c r="AL12" s="11"/>
      <c r="AM12" s="11"/>
      <c r="AQ12" s="11" t="s">
        <v>58</v>
      </c>
      <c r="AR12" s="11"/>
      <c r="AS12" s="11"/>
    </row>
    <row r="13" spans="2:45" ht="15.75" thickBot="1" x14ac:dyDescent="0.3">
      <c r="B13">
        <v>65</v>
      </c>
      <c r="C13">
        <v>60</v>
      </c>
      <c r="AC13" s="11" t="s">
        <v>58</v>
      </c>
      <c r="AD13" s="11">
        <v>65.385000000000005</v>
      </c>
      <c r="AE13" s="11">
        <v>100</v>
      </c>
      <c r="AG13" s="11" t="s">
        <v>59</v>
      </c>
      <c r="AH13" s="11"/>
      <c r="AI13" s="11"/>
      <c r="AK13" s="11" t="s">
        <v>59</v>
      </c>
      <c r="AL13" s="11"/>
      <c r="AM13" s="11"/>
      <c r="AQ13" s="11" t="s">
        <v>59</v>
      </c>
      <c r="AR13" s="11"/>
      <c r="AS13" s="11"/>
    </row>
    <row r="14" spans="2:45" ht="42.75" x14ac:dyDescent="0.25">
      <c r="B14">
        <v>37</v>
      </c>
      <c r="C14">
        <v>18</v>
      </c>
      <c r="H14" s="71" t="s">
        <v>204</v>
      </c>
      <c r="I14" s="71" t="s">
        <v>171</v>
      </c>
      <c r="J14" s="71" t="s">
        <v>63</v>
      </c>
      <c r="K14" s="71" t="s">
        <v>50</v>
      </c>
      <c r="M14" s="89" t="s">
        <v>37</v>
      </c>
      <c r="N14" s="89" t="s">
        <v>38</v>
      </c>
      <c r="O14" s="1" t="s">
        <v>0</v>
      </c>
      <c r="P14" s="1" t="s">
        <v>2</v>
      </c>
      <c r="Q14" s="1" t="s">
        <v>39</v>
      </c>
      <c r="R14" s="89" t="s">
        <v>4</v>
      </c>
      <c r="S14" s="89" t="s">
        <v>41</v>
      </c>
      <c r="T14" s="89" t="s">
        <v>7</v>
      </c>
      <c r="U14" s="89" t="s">
        <v>8</v>
      </c>
      <c r="V14" s="89" t="s">
        <v>72</v>
      </c>
      <c r="W14" s="1" t="s">
        <v>44</v>
      </c>
      <c r="X14" s="89" t="s">
        <v>10</v>
      </c>
      <c r="Y14" s="89" t="s">
        <v>11</v>
      </c>
      <c r="Z14" s="1" t="s">
        <v>12</v>
      </c>
      <c r="AA14" s="1" t="s">
        <v>73</v>
      </c>
      <c r="AC14" s="11" t="s">
        <v>59</v>
      </c>
      <c r="AD14" s="11">
        <v>58.825000000000003</v>
      </c>
      <c r="AE14" s="11">
        <v>100</v>
      </c>
      <c r="AG14" s="11" t="s">
        <v>60</v>
      </c>
      <c r="AH14" s="11"/>
      <c r="AI14" s="11"/>
      <c r="AK14" s="11" t="s">
        <v>60</v>
      </c>
      <c r="AL14" s="11"/>
      <c r="AM14" s="11"/>
      <c r="AQ14" s="11" t="s">
        <v>60</v>
      </c>
      <c r="AR14" s="11"/>
      <c r="AS14" s="11"/>
    </row>
    <row r="15" spans="2:45" ht="31.5" customHeight="1" thickBot="1" x14ac:dyDescent="0.3">
      <c r="B15">
        <v>62</v>
      </c>
      <c r="C15">
        <v>20</v>
      </c>
      <c r="H15" s="71" t="s">
        <v>201</v>
      </c>
      <c r="I15" s="71">
        <v>37.5</v>
      </c>
      <c r="J15" s="71">
        <v>62.5</v>
      </c>
      <c r="K15" s="71">
        <v>73.7</v>
      </c>
      <c r="L15" s="7" t="s">
        <v>75</v>
      </c>
      <c r="M15" s="90"/>
      <c r="N15" s="90"/>
      <c r="O15" s="2" t="s">
        <v>1</v>
      </c>
      <c r="P15" s="2" t="s">
        <v>3</v>
      </c>
      <c r="Q15" s="2" t="s">
        <v>40</v>
      </c>
      <c r="R15" s="90"/>
      <c r="S15" s="90"/>
      <c r="T15" s="90"/>
      <c r="U15" s="90"/>
      <c r="V15" s="90"/>
      <c r="W15" s="2" t="s">
        <v>45</v>
      </c>
      <c r="X15" s="90"/>
      <c r="Y15" s="90"/>
      <c r="Z15" s="2" t="s">
        <v>13</v>
      </c>
      <c r="AA15" s="2" t="s">
        <v>74</v>
      </c>
      <c r="AC15" s="11" t="s">
        <v>60</v>
      </c>
      <c r="AD15" s="11">
        <v>52.5</v>
      </c>
      <c r="AE15" s="11">
        <v>94</v>
      </c>
    </row>
    <row r="16" spans="2:45" ht="30" x14ac:dyDescent="0.25">
      <c r="B16">
        <v>73</v>
      </c>
      <c r="C16">
        <v>0</v>
      </c>
      <c r="H16" s="69" t="s">
        <v>205</v>
      </c>
      <c r="I16" s="69">
        <v>18.2</v>
      </c>
      <c r="J16" s="69">
        <v>20</v>
      </c>
      <c r="K16" s="69">
        <v>0</v>
      </c>
      <c r="L16" t="s">
        <v>16</v>
      </c>
      <c r="M16">
        <v>81.819999999999993</v>
      </c>
      <c r="N16">
        <v>63.64</v>
      </c>
      <c r="O16">
        <v>100</v>
      </c>
      <c r="P16">
        <v>36.36</v>
      </c>
      <c r="Q16">
        <v>36.36</v>
      </c>
      <c r="S16">
        <v>54.55</v>
      </c>
      <c r="T16">
        <v>54.55</v>
      </c>
      <c r="U16">
        <v>81.819999999999993</v>
      </c>
      <c r="V16">
        <v>36.36</v>
      </c>
      <c r="W16">
        <v>100</v>
      </c>
      <c r="X16">
        <v>45.45</v>
      </c>
      <c r="Y16">
        <v>100</v>
      </c>
      <c r="Z16">
        <v>90.91</v>
      </c>
      <c r="AA16">
        <v>100</v>
      </c>
    </row>
    <row r="17" spans="2:50" ht="37.5" customHeight="1" x14ac:dyDescent="0.25">
      <c r="B17">
        <v>46</v>
      </c>
      <c r="C17">
        <v>14</v>
      </c>
      <c r="H17" s="69" t="s">
        <v>203</v>
      </c>
      <c r="I17" s="69">
        <v>33.9</v>
      </c>
      <c r="J17" s="69">
        <v>51</v>
      </c>
      <c r="K17" s="69">
        <v>46.2</v>
      </c>
      <c r="L17" t="s">
        <v>17</v>
      </c>
      <c r="M17">
        <v>90.91</v>
      </c>
      <c r="N17">
        <v>54.55</v>
      </c>
      <c r="O17">
        <v>100</v>
      </c>
      <c r="P17">
        <v>63.64</v>
      </c>
      <c r="Q17">
        <v>54.55</v>
      </c>
      <c r="S17">
        <v>45.45</v>
      </c>
      <c r="T17">
        <v>63.64</v>
      </c>
      <c r="U17">
        <v>63.64</v>
      </c>
      <c r="V17">
        <v>54.55</v>
      </c>
      <c r="W17">
        <v>100</v>
      </c>
      <c r="X17">
        <v>63.64</v>
      </c>
      <c r="Y17">
        <v>100</v>
      </c>
      <c r="Z17">
        <v>100</v>
      </c>
      <c r="AA17">
        <v>100</v>
      </c>
      <c r="AE17" s="14" t="s">
        <v>61</v>
      </c>
      <c r="AF17" s="14" t="s">
        <v>15</v>
      </c>
      <c r="AG17" s="14" t="s">
        <v>29</v>
      </c>
      <c r="AI17" s="14" t="s">
        <v>62</v>
      </c>
      <c r="AJ17" s="14" t="s">
        <v>15</v>
      </c>
      <c r="AK17" s="14" t="s">
        <v>29</v>
      </c>
      <c r="AL17" s="17"/>
      <c r="AM17" s="17"/>
      <c r="AN17" s="8">
        <v>71.052142857142854</v>
      </c>
      <c r="AO17" s="17"/>
      <c r="AP17" s="17"/>
      <c r="AQ17" s="17"/>
      <c r="AR17" s="17"/>
      <c r="AS17" s="17"/>
      <c r="AT17" s="23" t="s">
        <v>63</v>
      </c>
      <c r="AU17" s="14" t="s">
        <v>15</v>
      </c>
      <c r="AV17" s="14" t="s">
        <v>29</v>
      </c>
      <c r="AW17" s="17" t="s">
        <v>90</v>
      </c>
      <c r="AX17" s="17" t="s">
        <v>91</v>
      </c>
    </row>
    <row r="18" spans="2:50" x14ac:dyDescent="0.25">
      <c r="B18">
        <v>54</v>
      </c>
      <c r="C18">
        <v>9</v>
      </c>
      <c r="L18" s="5" t="s">
        <v>18</v>
      </c>
      <c r="M18" s="5">
        <f>AVERAGE(M16:M17)</f>
        <v>86.364999999999995</v>
      </c>
      <c r="N18" s="5">
        <f t="shared" ref="N18:AA18" si="2">AVERAGE(N16:N17)</f>
        <v>59.094999999999999</v>
      </c>
      <c r="O18" s="5">
        <f t="shared" si="2"/>
        <v>100</v>
      </c>
      <c r="P18" s="5">
        <f t="shared" si="2"/>
        <v>50</v>
      </c>
      <c r="Q18" s="5">
        <f t="shared" si="2"/>
        <v>45.454999999999998</v>
      </c>
      <c r="R18" s="5"/>
      <c r="S18" s="5">
        <f t="shared" si="2"/>
        <v>50</v>
      </c>
      <c r="T18" s="5">
        <f t="shared" si="2"/>
        <v>59.094999999999999</v>
      </c>
      <c r="U18" s="5">
        <f t="shared" si="2"/>
        <v>72.72999999999999</v>
      </c>
      <c r="V18" s="5">
        <f t="shared" si="2"/>
        <v>45.454999999999998</v>
      </c>
      <c r="W18" s="5">
        <f t="shared" si="2"/>
        <v>100</v>
      </c>
      <c r="X18" s="5">
        <f t="shared" si="2"/>
        <v>54.545000000000002</v>
      </c>
      <c r="Y18" s="5">
        <f t="shared" si="2"/>
        <v>100</v>
      </c>
      <c r="Z18" s="5">
        <f t="shared" si="2"/>
        <v>95.454999999999998</v>
      </c>
      <c r="AA18" s="5">
        <f t="shared" si="2"/>
        <v>100</v>
      </c>
      <c r="AB18" s="5">
        <f>AVERAGE(M18:AA18)</f>
        <v>72.728214285714287</v>
      </c>
      <c r="AE18" s="11">
        <v>5</v>
      </c>
      <c r="AF18" s="11">
        <v>71.055000000000007</v>
      </c>
      <c r="AG18" s="11">
        <v>97</v>
      </c>
      <c r="AI18" s="11">
        <v>5</v>
      </c>
      <c r="AJ18" s="11">
        <v>60.524999999999999</v>
      </c>
      <c r="AK18" s="11">
        <v>89.5</v>
      </c>
      <c r="AL18" s="18"/>
      <c r="AM18" s="18"/>
      <c r="AN18" s="8">
        <v>72.728214285714287</v>
      </c>
      <c r="AO18" s="18"/>
      <c r="AP18" s="18"/>
      <c r="AQ18" s="18"/>
      <c r="AR18" s="18"/>
      <c r="AS18" s="18"/>
      <c r="AT18" s="24">
        <v>5</v>
      </c>
      <c r="AU18" s="11">
        <v>63.16</v>
      </c>
      <c r="AV18" s="11">
        <v>97</v>
      </c>
      <c r="AW18" s="8">
        <v>60</v>
      </c>
      <c r="AX18" s="8">
        <v>93.3</v>
      </c>
    </row>
    <row r="19" spans="2:50" x14ac:dyDescent="0.25">
      <c r="B19">
        <v>69</v>
      </c>
      <c r="C19">
        <v>12</v>
      </c>
      <c r="L19" t="s">
        <v>19</v>
      </c>
      <c r="M19">
        <v>91</v>
      </c>
      <c r="N19">
        <v>100</v>
      </c>
      <c r="O19">
        <v>100</v>
      </c>
      <c r="P19">
        <v>100</v>
      </c>
      <c r="Q19">
        <v>100</v>
      </c>
      <c r="S19">
        <v>100</v>
      </c>
      <c r="T19">
        <v>91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E19" s="11" t="s">
        <v>53</v>
      </c>
      <c r="AF19" s="11">
        <v>45.454999999999998</v>
      </c>
      <c r="AG19" s="11">
        <v>100</v>
      </c>
      <c r="AI19" s="11" t="s">
        <v>53</v>
      </c>
      <c r="AJ19" s="11">
        <v>50</v>
      </c>
      <c r="AK19" s="11">
        <v>100</v>
      </c>
      <c r="AL19" s="18"/>
      <c r="AM19" s="18"/>
      <c r="AN19" s="8">
        <v>47.221666666666671</v>
      </c>
      <c r="AO19" s="18"/>
      <c r="AP19" s="18"/>
      <c r="AQ19" s="18"/>
      <c r="AR19" s="18"/>
      <c r="AS19" s="18"/>
      <c r="AT19" s="24" t="s">
        <v>53</v>
      </c>
      <c r="AU19" s="11">
        <v>59.094999999999999</v>
      </c>
      <c r="AV19" s="11">
        <v>91</v>
      </c>
      <c r="AW19" s="8"/>
      <c r="AX19" s="8"/>
    </row>
    <row r="20" spans="2:50" x14ac:dyDescent="0.25">
      <c r="B20">
        <v>43</v>
      </c>
      <c r="C20">
        <v>24</v>
      </c>
      <c r="L20" t="s">
        <v>20</v>
      </c>
      <c r="M20">
        <v>100</v>
      </c>
      <c r="N20">
        <v>100</v>
      </c>
      <c r="O20">
        <v>100</v>
      </c>
      <c r="P20">
        <v>100</v>
      </c>
      <c r="Q20">
        <v>100</v>
      </c>
      <c r="S20">
        <v>100</v>
      </c>
      <c r="T20">
        <v>91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E20" s="11" t="s">
        <v>54</v>
      </c>
      <c r="AF20" s="11">
        <v>30</v>
      </c>
      <c r="AG20" s="11">
        <v>100</v>
      </c>
      <c r="AI20" s="11" t="s">
        <v>54</v>
      </c>
      <c r="AJ20" s="11">
        <v>33.335000000000001</v>
      </c>
      <c r="AK20" s="11">
        <v>90</v>
      </c>
      <c r="AL20" s="18"/>
      <c r="AM20" s="18"/>
      <c r="AN20" s="8">
        <v>53.1246875</v>
      </c>
      <c r="AO20" s="18"/>
      <c r="AP20" s="18"/>
      <c r="AQ20" s="18"/>
      <c r="AR20" s="18"/>
      <c r="AS20" s="18"/>
      <c r="AT20" s="24" t="s">
        <v>54</v>
      </c>
      <c r="AU20" s="11">
        <v>43.335000000000001</v>
      </c>
      <c r="AV20" s="11">
        <v>93</v>
      </c>
      <c r="AW20" s="8"/>
      <c r="AX20" s="8"/>
    </row>
    <row r="21" spans="2:50" x14ac:dyDescent="0.25">
      <c r="B21">
        <v>50</v>
      </c>
      <c r="C21">
        <v>15</v>
      </c>
      <c r="L21" s="5" t="s">
        <v>21</v>
      </c>
      <c r="M21" s="5">
        <f>AVERAGE(M19:M20)</f>
        <v>95.5</v>
      </c>
      <c r="N21" s="5">
        <f t="shared" ref="N21:AA21" si="3">AVERAGE(N19:N20)</f>
        <v>100</v>
      </c>
      <c r="O21" s="5">
        <f t="shared" si="3"/>
        <v>100</v>
      </c>
      <c r="P21" s="5">
        <f t="shared" si="3"/>
        <v>100</v>
      </c>
      <c r="Q21" s="5">
        <f t="shared" si="3"/>
        <v>100</v>
      </c>
      <c r="R21" s="5"/>
      <c r="S21" s="5">
        <f t="shared" si="3"/>
        <v>100</v>
      </c>
      <c r="T21" s="5">
        <f t="shared" si="3"/>
        <v>91</v>
      </c>
      <c r="U21" s="5">
        <f t="shared" si="3"/>
        <v>100</v>
      </c>
      <c r="V21" s="5">
        <f t="shared" si="3"/>
        <v>100</v>
      </c>
      <c r="W21" s="5">
        <f t="shared" si="3"/>
        <v>100</v>
      </c>
      <c r="X21" s="5">
        <f t="shared" si="3"/>
        <v>100</v>
      </c>
      <c r="Y21" s="5">
        <f t="shared" si="3"/>
        <v>100</v>
      </c>
      <c r="Z21" s="5">
        <f t="shared" si="3"/>
        <v>100</v>
      </c>
      <c r="AA21" s="5">
        <f t="shared" si="3"/>
        <v>100</v>
      </c>
      <c r="AB21" s="5">
        <f>AVERAGE(M21:AA21)</f>
        <v>99.035714285714292</v>
      </c>
      <c r="AE21" s="11" t="s">
        <v>55</v>
      </c>
      <c r="AF21" s="11"/>
      <c r="AG21" s="11"/>
      <c r="AI21" s="11" t="s">
        <v>55</v>
      </c>
      <c r="AJ21" s="11"/>
      <c r="AK21" s="11"/>
      <c r="AL21" s="18"/>
      <c r="AM21" s="18"/>
      <c r="AN21" s="8">
        <v>52.901875000000004</v>
      </c>
      <c r="AO21" s="18"/>
      <c r="AP21" s="18"/>
      <c r="AQ21" s="18"/>
      <c r="AR21" s="18"/>
      <c r="AS21" s="18"/>
      <c r="AT21" s="24" t="s">
        <v>87</v>
      </c>
      <c r="AU21" s="11">
        <f>AVERAGE(AU19:AU20)</f>
        <v>51.215000000000003</v>
      </c>
      <c r="AV21" s="11">
        <f>AVERAGE(AV19:AV20)</f>
        <v>92</v>
      </c>
      <c r="AW21" s="27">
        <v>56.5</v>
      </c>
      <c r="AX21" s="8">
        <v>87</v>
      </c>
    </row>
    <row r="22" spans="2:50" ht="15.75" thickBot="1" x14ac:dyDescent="0.3">
      <c r="B22">
        <v>38</v>
      </c>
      <c r="C22">
        <v>23</v>
      </c>
      <c r="L22" s="7" t="s">
        <v>76</v>
      </c>
      <c r="AE22" s="11" t="s">
        <v>56</v>
      </c>
      <c r="AF22" s="11"/>
      <c r="AG22" s="11"/>
      <c r="AI22" s="11" t="s">
        <v>56</v>
      </c>
      <c r="AJ22" s="11"/>
      <c r="AK22" s="11"/>
      <c r="AL22" s="18"/>
      <c r="AM22" s="18"/>
      <c r="AN22" s="8">
        <v>50.427777777777777</v>
      </c>
      <c r="AO22" s="18"/>
      <c r="AP22" s="18"/>
      <c r="AQ22" s="18"/>
      <c r="AR22" s="18"/>
      <c r="AS22" s="18"/>
      <c r="AT22" s="24" t="s">
        <v>55</v>
      </c>
      <c r="AU22" s="11"/>
      <c r="AV22" s="11"/>
      <c r="AW22" s="8"/>
      <c r="AX22" s="8"/>
    </row>
    <row r="23" spans="2:50" ht="15.75" thickBot="1" x14ac:dyDescent="0.3">
      <c r="B23">
        <v>57</v>
      </c>
      <c r="C23">
        <v>14</v>
      </c>
      <c r="L23" t="s">
        <v>16</v>
      </c>
      <c r="M23" s="6">
        <v>53.33</v>
      </c>
      <c r="N23" s="6">
        <v>40</v>
      </c>
      <c r="O23" s="6">
        <v>93.33</v>
      </c>
      <c r="P23" s="6">
        <v>13.33</v>
      </c>
      <c r="Q23" s="6">
        <v>33.33</v>
      </c>
      <c r="R23" s="20"/>
      <c r="S23" s="6">
        <v>20</v>
      </c>
      <c r="T23" s="6">
        <v>46.67</v>
      </c>
      <c r="U23" s="6">
        <v>66.67</v>
      </c>
      <c r="V23" s="6">
        <v>13.33</v>
      </c>
      <c r="W23" s="20"/>
      <c r="X23" s="6">
        <v>13.33</v>
      </c>
      <c r="Y23" s="6">
        <v>100</v>
      </c>
      <c r="Z23" s="6">
        <v>93.33</v>
      </c>
      <c r="AE23" s="11" t="s">
        <v>57</v>
      </c>
      <c r="AF23" s="11"/>
      <c r="AG23" s="11"/>
      <c r="AI23" s="11" t="s">
        <v>57</v>
      </c>
      <c r="AJ23" s="11"/>
      <c r="AK23" s="11"/>
      <c r="AL23" s="18"/>
      <c r="AM23" s="18"/>
      <c r="AN23" s="8">
        <v>69.445555555555558</v>
      </c>
      <c r="AO23" s="18"/>
      <c r="AP23" s="18"/>
      <c r="AQ23" s="18"/>
      <c r="AR23" s="18"/>
      <c r="AS23" s="18"/>
      <c r="AT23" s="24" t="s">
        <v>56</v>
      </c>
      <c r="AU23" s="11"/>
      <c r="AV23" s="11"/>
      <c r="AW23" s="8"/>
      <c r="AX23" s="8"/>
    </row>
    <row r="24" spans="2:50" ht="15.75" thickBot="1" x14ac:dyDescent="0.3">
      <c r="B24">
        <v>51</v>
      </c>
      <c r="C24">
        <v>8</v>
      </c>
      <c r="L24" t="s">
        <v>17</v>
      </c>
      <c r="M24" s="6">
        <v>60</v>
      </c>
      <c r="N24" s="6">
        <v>0</v>
      </c>
      <c r="O24" s="6">
        <v>86.67</v>
      </c>
      <c r="P24" s="6">
        <v>13.33</v>
      </c>
      <c r="Q24" s="6">
        <v>26.67</v>
      </c>
      <c r="R24" s="20"/>
      <c r="S24" s="6">
        <v>46.67</v>
      </c>
      <c r="T24" s="6">
        <v>40</v>
      </c>
      <c r="U24" s="6">
        <v>73.33</v>
      </c>
      <c r="V24" s="21">
        <v>26.67</v>
      </c>
      <c r="W24" s="20"/>
      <c r="X24" s="6">
        <v>13.33</v>
      </c>
      <c r="Y24" s="6">
        <v>86.67</v>
      </c>
      <c r="Z24" s="6">
        <v>73.33</v>
      </c>
      <c r="AE24" s="11" t="s">
        <v>58</v>
      </c>
      <c r="AF24" s="11"/>
      <c r="AG24" s="11"/>
      <c r="AI24" s="11" t="s">
        <v>58</v>
      </c>
      <c r="AJ24" s="11"/>
      <c r="AK24" s="11"/>
      <c r="AL24" s="18"/>
      <c r="AM24" s="18"/>
      <c r="AN24" s="8">
        <v>58.650588235294101</v>
      </c>
      <c r="AO24" s="18"/>
      <c r="AP24" s="18"/>
      <c r="AQ24" s="18"/>
      <c r="AR24" s="18"/>
      <c r="AS24" s="18"/>
      <c r="AT24" s="24" t="s">
        <v>57</v>
      </c>
      <c r="AU24" s="11"/>
      <c r="AV24" s="11"/>
      <c r="AW24" s="8"/>
      <c r="AX24" s="8"/>
    </row>
    <row r="25" spans="2:50" x14ac:dyDescent="0.25">
      <c r="B25">
        <v>50</v>
      </c>
      <c r="C25">
        <v>0</v>
      </c>
      <c r="L25" s="5" t="s">
        <v>18</v>
      </c>
      <c r="M25" s="5">
        <f>AVERAGE(M23:M24)</f>
        <v>56.664999999999999</v>
      </c>
      <c r="N25" s="5">
        <f t="shared" ref="N25:Z25" si="4">AVERAGE(N23:N24)</f>
        <v>20</v>
      </c>
      <c r="O25" s="5">
        <f t="shared" si="4"/>
        <v>90</v>
      </c>
      <c r="P25" s="5">
        <f t="shared" si="4"/>
        <v>13.33</v>
      </c>
      <c r="Q25" s="5">
        <f t="shared" si="4"/>
        <v>30</v>
      </c>
      <c r="R25" s="5"/>
      <c r="S25" s="5">
        <f t="shared" si="4"/>
        <v>33.335000000000001</v>
      </c>
      <c r="T25" s="5">
        <f t="shared" si="4"/>
        <v>43.335000000000001</v>
      </c>
      <c r="U25" s="5">
        <f t="shared" si="4"/>
        <v>70</v>
      </c>
      <c r="V25" s="5">
        <f t="shared" si="4"/>
        <v>20</v>
      </c>
      <c r="W25" s="5"/>
      <c r="X25" s="5">
        <f t="shared" si="4"/>
        <v>13.33</v>
      </c>
      <c r="Y25" s="5">
        <f t="shared" si="4"/>
        <v>93.335000000000008</v>
      </c>
      <c r="Z25" s="5">
        <f t="shared" si="4"/>
        <v>83.33</v>
      </c>
      <c r="AA25" s="22">
        <f>AVERAGE(M25:Z25)</f>
        <v>47.221666666666671</v>
      </c>
      <c r="AE25" s="11" t="s">
        <v>59</v>
      </c>
      <c r="AF25" s="11"/>
      <c r="AG25" s="11"/>
      <c r="AI25" s="11" t="s">
        <v>59</v>
      </c>
      <c r="AJ25" s="11"/>
      <c r="AK25" s="11"/>
      <c r="AL25" s="18"/>
      <c r="AM25" s="18"/>
      <c r="AN25" s="8">
        <v>60</v>
      </c>
      <c r="AO25" s="18"/>
      <c r="AP25" s="18"/>
      <c r="AQ25" s="18"/>
      <c r="AR25" s="18"/>
      <c r="AS25" s="18"/>
      <c r="AT25" s="24" t="s">
        <v>58</v>
      </c>
      <c r="AU25" s="11"/>
      <c r="AV25" s="11"/>
      <c r="AW25" s="8"/>
      <c r="AX25" s="8"/>
    </row>
    <row r="26" spans="2:50" x14ac:dyDescent="0.25">
      <c r="B26">
        <v>48</v>
      </c>
      <c r="C26">
        <v>11</v>
      </c>
      <c r="L26" t="s">
        <v>19</v>
      </c>
      <c r="M26">
        <v>93</v>
      </c>
      <c r="N26">
        <v>73</v>
      </c>
      <c r="O26">
        <v>93</v>
      </c>
      <c r="P26">
        <v>93</v>
      </c>
      <c r="Q26">
        <v>100</v>
      </c>
      <c r="S26">
        <v>87</v>
      </c>
      <c r="T26">
        <v>93</v>
      </c>
      <c r="U26">
        <v>93</v>
      </c>
      <c r="V26">
        <v>100</v>
      </c>
      <c r="X26">
        <v>93</v>
      </c>
      <c r="Y26">
        <v>100</v>
      </c>
      <c r="Z26">
        <v>100</v>
      </c>
      <c r="AE26" s="11" t="s">
        <v>60</v>
      </c>
      <c r="AF26" s="11"/>
      <c r="AG26" s="11"/>
      <c r="AI26" s="11" t="s">
        <v>60</v>
      </c>
      <c r="AJ26" s="11"/>
      <c r="AK26" s="11"/>
      <c r="AL26" s="18"/>
      <c r="AM26" s="18"/>
      <c r="AN26" s="8">
        <f>AVERAGE(AN17:AN25)</f>
        <v>59.505834208683467</v>
      </c>
      <c r="AO26" s="18"/>
      <c r="AP26" s="18"/>
      <c r="AQ26" s="18"/>
      <c r="AR26" s="18"/>
      <c r="AS26" s="18"/>
      <c r="AT26" s="24" t="s">
        <v>59</v>
      </c>
      <c r="AU26" s="11"/>
      <c r="AV26" s="11"/>
      <c r="AW26" s="8"/>
      <c r="AX26" s="8"/>
    </row>
    <row r="27" spans="2:50" x14ac:dyDescent="0.25">
      <c r="B27">
        <v>53</v>
      </c>
      <c r="C27">
        <v>9</v>
      </c>
      <c r="L27" t="s">
        <v>20</v>
      </c>
      <c r="M27">
        <v>100</v>
      </c>
      <c r="N27">
        <v>73</v>
      </c>
      <c r="O27">
        <v>93</v>
      </c>
      <c r="P27">
        <v>100</v>
      </c>
      <c r="Q27">
        <v>100</v>
      </c>
      <c r="S27">
        <v>93</v>
      </c>
      <c r="T27">
        <v>93</v>
      </c>
      <c r="U27">
        <v>87</v>
      </c>
      <c r="V27">
        <v>100</v>
      </c>
      <c r="X27">
        <v>87</v>
      </c>
      <c r="Y27">
        <v>100</v>
      </c>
      <c r="Z27">
        <v>93</v>
      </c>
      <c r="AT27" s="8" t="s">
        <v>60</v>
      </c>
    </row>
    <row r="28" spans="2:50" x14ac:dyDescent="0.25">
      <c r="B28">
        <v>53</v>
      </c>
      <c r="C28">
        <v>0</v>
      </c>
      <c r="L28" s="5" t="s">
        <v>21</v>
      </c>
      <c r="M28" s="5">
        <f>AVERAGE(M26:M27)</f>
        <v>96.5</v>
      </c>
      <c r="N28" s="5">
        <f t="shared" ref="N28:Z28" si="5">AVERAGE(N26:N27)</f>
        <v>73</v>
      </c>
      <c r="O28" s="5">
        <f t="shared" si="5"/>
        <v>93</v>
      </c>
      <c r="P28" s="5">
        <f t="shared" si="5"/>
        <v>96.5</v>
      </c>
      <c r="Q28" s="5">
        <f t="shared" si="5"/>
        <v>100</v>
      </c>
      <c r="R28" s="5"/>
      <c r="S28" s="5">
        <f t="shared" si="5"/>
        <v>90</v>
      </c>
      <c r="T28" s="5">
        <f t="shared" si="5"/>
        <v>93</v>
      </c>
      <c r="U28" s="5">
        <f t="shared" si="5"/>
        <v>90</v>
      </c>
      <c r="V28" s="5">
        <f t="shared" si="5"/>
        <v>100</v>
      </c>
      <c r="W28" s="5"/>
      <c r="X28" s="5">
        <f t="shared" si="5"/>
        <v>90</v>
      </c>
      <c r="Y28" s="5">
        <f t="shared" si="5"/>
        <v>100</v>
      </c>
      <c r="Z28" s="5">
        <f t="shared" si="5"/>
        <v>96.5</v>
      </c>
      <c r="AA28" s="5">
        <f>AVERAGE(M28:Z28)</f>
        <v>93.208333333333329</v>
      </c>
    </row>
    <row r="29" spans="2:50" ht="60" x14ac:dyDescent="0.25">
      <c r="B29">
        <v>58</v>
      </c>
      <c r="C29">
        <v>5</v>
      </c>
      <c r="AE29" s="14" t="s">
        <v>64</v>
      </c>
      <c r="AF29" s="14" t="s">
        <v>15</v>
      </c>
      <c r="AG29" s="14" t="s">
        <v>29</v>
      </c>
      <c r="AI29" s="14" t="s">
        <v>65</v>
      </c>
      <c r="AJ29" s="14" t="s">
        <v>15</v>
      </c>
      <c r="AK29" s="14" t="s">
        <v>29</v>
      </c>
      <c r="AL29" s="17"/>
      <c r="AM29" s="17"/>
      <c r="AO29" s="14" t="s">
        <v>66</v>
      </c>
      <c r="AP29" s="14" t="s">
        <v>15</v>
      </c>
      <c r="AQ29" s="14" t="s">
        <v>29</v>
      </c>
    </row>
    <row r="30" spans="2:50" x14ac:dyDescent="0.25">
      <c r="B30">
        <v>45</v>
      </c>
      <c r="C30">
        <v>32</v>
      </c>
      <c r="AE30" s="14"/>
      <c r="AF30" s="14"/>
      <c r="AG30" s="14"/>
      <c r="AI30" s="14"/>
      <c r="AJ30" s="14"/>
      <c r="AK30" s="14"/>
      <c r="AL30" s="17"/>
      <c r="AM30" s="17"/>
      <c r="AO30" s="14"/>
      <c r="AP30" s="14"/>
      <c r="AQ30" s="14"/>
    </row>
    <row r="31" spans="2:50" x14ac:dyDescent="0.25">
      <c r="B31">
        <v>50</v>
      </c>
      <c r="C31">
        <v>0</v>
      </c>
      <c r="AE31" s="14"/>
      <c r="AF31" s="14"/>
      <c r="AG31" s="14"/>
      <c r="AI31" s="14"/>
      <c r="AJ31" s="14"/>
      <c r="AK31" s="14"/>
      <c r="AL31" s="17"/>
      <c r="AM31" s="17"/>
      <c r="AO31" s="14"/>
      <c r="AP31" s="14"/>
      <c r="AQ31" s="14"/>
    </row>
    <row r="32" spans="2:50" x14ac:dyDescent="0.25">
      <c r="B32">
        <v>49</v>
      </c>
      <c r="C32">
        <v>15</v>
      </c>
      <c r="AE32" s="14"/>
      <c r="AF32" s="14"/>
      <c r="AG32" s="14"/>
      <c r="AI32" s="14"/>
      <c r="AJ32" s="14"/>
      <c r="AK32" s="14"/>
      <c r="AL32" s="17"/>
      <c r="AM32" s="17"/>
      <c r="AO32" s="14"/>
      <c r="AP32" s="14"/>
      <c r="AQ32" s="14"/>
    </row>
    <row r="33" spans="2:47" x14ac:dyDescent="0.25">
      <c r="B33">
        <v>60</v>
      </c>
      <c r="C33">
        <v>8</v>
      </c>
      <c r="AE33" s="14"/>
      <c r="AF33" s="14"/>
      <c r="AG33" s="14"/>
      <c r="AI33" s="14"/>
      <c r="AJ33" s="14"/>
      <c r="AK33" s="14"/>
      <c r="AL33" s="17"/>
      <c r="AM33" s="17"/>
      <c r="AO33" s="14"/>
      <c r="AP33" s="14"/>
      <c r="AQ33" s="14"/>
    </row>
    <row r="34" spans="2:47" x14ac:dyDescent="0.25">
      <c r="B34">
        <v>78</v>
      </c>
      <c r="C34">
        <v>8</v>
      </c>
      <c r="AE34" s="14"/>
      <c r="AF34" s="14"/>
      <c r="AG34" s="14"/>
      <c r="AI34" s="14"/>
      <c r="AJ34" s="14"/>
      <c r="AK34" s="14"/>
      <c r="AL34" s="17"/>
      <c r="AM34" s="17"/>
      <c r="AO34" s="14"/>
      <c r="AP34" s="14"/>
      <c r="AQ34" s="14"/>
    </row>
    <row r="35" spans="2:47" x14ac:dyDescent="0.25">
      <c r="B35">
        <f>SUM(B11:B34)</f>
        <v>1314</v>
      </c>
      <c r="C35">
        <f>SUM(C11:C34)</f>
        <v>388</v>
      </c>
      <c r="AE35" s="14"/>
      <c r="AF35" s="14"/>
      <c r="AG35" s="14"/>
      <c r="AI35" s="14"/>
      <c r="AJ35" s="14"/>
      <c r="AK35" s="14"/>
      <c r="AL35" s="17"/>
      <c r="AM35" s="17"/>
      <c r="AO35" s="14"/>
      <c r="AP35" s="14"/>
      <c r="AQ35" s="14"/>
    </row>
    <row r="36" spans="2:47" ht="15.75" thickBot="1" x14ac:dyDescent="0.3">
      <c r="AE36" s="14"/>
      <c r="AF36" s="14"/>
      <c r="AG36" s="14"/>
      <c r="AI36" s="14"/>
      <c r="AJ36" s="14"/>
      <c r="AK36" s="14"/>
      <c r="AL36" s="17"/>
      <c r="AM36" s="17"/>
      <c r="AO36" s="14"/>
      <c r="AP36" s="14"/>
      <c r="AQ36" s="14"/>
    </row>
    <row r="37" spans="2:47" ht="42.75" x14ac:dyDescent="0.25">
      <c r="L37" s="30" t="s">
        <v>78</v>
      </c>
      <c r="M37" s="30" t="s">
        <v>37</v>
      </c>
      <c r="N37" s="1" t="s">
        <v>79</v>
      </c>
      <c r="O37" s="30" t="s">
        <v>38</v>
      </c>
      <c r="P37" s="30" t="s">
        <v>81</v>
      </c>
      <c r="Q37" s="1" t="s">
        <v>0</v>
      </c>
      <c r="R37" s="1" t="s">
        <v>2</v>
      </c>
      <c r="S37" s="30" t="s">
        <v>82</v>
      </c>
      <c r="T37" s="1" t="s">
        <v>39</v>
      </c>
      <c r="U37" s="30" t="s">
        <v>4</v>
      </c>
      <c r="V37" s="30" t="s">
        <v>41</v>
      </c>
      <c r="W37" s="30" t="s">
        <v>8</v>
      </c>
      <c r="X37" s="30" t="s">
        <v>72</v>
      </c>
      <c r="Y37" s="30" t="s">
        <v>10</v>
      </c>
      <c r="Z37" s="30" t="s">
        <v>11</v>
      </c>
      <c r="AA37" s="30" t="s">
        <v>83</v>
      </c>
      <c r="AB37" s="1" t="s">
        <v>12</v>
      </c>
      <c r="AE37" s="11">
        <v>5</v>
      </c>
      <c r="AF37" s="11">
        <v>92.10499999999999</v>
      </c>
      <c r="AG37" s="11">
        <v>97</v>
      </c>
      <c r="AI37" s="11">
        <v>5</v>
      </c>
      <c r="AJ37" s="11">
        <v>73.685000000000002</v>
      </c>
      <c r="AK37" s="11">
        <v>100</v>
      </c>
      <c r="AL37" s="18"/>
      <c r="AM37" s="18"/>
      <c r="AO37" s="11">
        <v>5</v>
      </c>
      <c r="AP37" s="11">
        <v>94.74</v>
      </c>
      <c r="AQ37" s="11">
        <v>100</v>
      </c>
    </row>
    <row r="38" spans="2:47" ht="48.75" customHeight="1" thickBot="1" x14ac:dyDescent="0.3">
      <c r="B38" s="84" t="s">
        <v>278</v>
      </c>
      <c r="C38" s="84" t="s">
        <v>171</v>
      </c>
      <c r="D38" s="84" t="s">
        <v>63</v>
      </c>
      <c r="E38" s="84" t="s">
        <v>50</v>
      </c>
      <c r="F38" s="85" t="s">
        <v>61</v>
      </c>
      <c r="G38" s="85" t="s">
        <v>51</v>
      </c>
      <c r="H38" s="85" t="s">
        <v>77</v>
      </c>
      <c r="J38" s="7" t="s">
        <v>84</v>
      </c>
      <c r="K38" s="31"/>
      <c r="L38" s="31"/>
      <c r="M38" s="2" t="s">
        <v>80</v>
      </c>
      <c r="N38" s="31"/>
      <c r="O38" s="31"/>
      <c r="P38" s="2" t="s">
        <v>1</v>
      </c>
      <c r="Q38" s="2" t="s">
        <v>3</v>
      </c>
      <c r="R38" s="31"/>
      <c r="S38" s="2" t="s">
        <v>40</v>
      </c>
      <c r="T38" s="31"/>
      <c r="U38" s="31"/>
      <c r="V38" s="31"/>
      <c r="W38" s="31"/>
      <c r="X38" s="31"/>
      <c r="Y38" s="31"/>
      <c r="Z38" s="31"/>
      <c r="AA38" s="2" t="s">
        <v>13</v>
      </c>
      <c r="AB38" s="8"/>
      <c r="AD38" s="11" t="s">
        <v>53</v>
      </c>
      <c r="AE38" s="11">
        <v>72.72999999999999</v>
      </c>
      <c r="AF38" s="11">
        <v>100</v>
      </c>
      <c r="AH38" s="11" t="s">
        <v>53</v>
      </c>
      <c r="AI38" s="11"/>
      <c r="AJ38" s="11"/>
      <c r="AK38" s="18"/>
      <c r="AL38" s="18"/>
      <c r="AN38" s="11" t="s">
        <v>53</v>
      </c>
      <c r="AO38" s="11"/>
      <c r="AP38" s="11"/>
      <c r="AT38"/>
    </row>
    <row r="39" spans="2:47" ht="33" customHeight="1" x14ac:dyDescent="0.25">
      <c r="B39" s="84" t="s">
        <v>201</v>
      </c>
      <c r="C39" s="84">
        <v>46.5</v>
      </c>
      <c r="D39" s="84">
        <v>54</v>
      </c>
      <c r="E39" s="84">
        <v>69.5</v>
      </c>
      <c r="F39" s="76">
        <v>43.5</v>
      </c>
      <c r="G39" s="76">
        <v>50.5</v>
      </c>
      <c r="H39" s="76">
        <v>38</v>
      </c>
      <c r="J39" t="s">
        <v>16</v>
      </c>
      <c r="K39">
        <v>50</v>
      </c>
      <c r="L39">
        <v>58.33</v>
      </c>
      <c r="M39">
        <v>66.67</v>
      </c>
      <c r="N39">
        <v>50</v>
      </c>
      <c r="O39">
        <v>50</v>
      </c>
      <c r="P39">
        <v>83.33</v>
      </c>
      <c r="Q39">
        <v>33.33</v>
      </c>
      <c r="R39">
        <v>66.67</v>
      </c>
      <c r="S39">
        <v>33.33</v>
      </c>
      <c r="U39">
        <v>41.67</v>
      </c>
      <c r="V39">
        <v>58.33</v>
      </c>
      <c r="W39">
        <v>33.33</v>
      </c>
      <c r="X39">
        <v>50</v>
      </c>
      <c r="Y39">
        <v>75</v>
      </c>
      <c r="Z39">
        <v>66.67</v>
      </c>
      <c r="AA39">
        <v>66.67</v>
      </c>
      <c r="AB39" s="8"/>
      <c r="AD39" s="11" t="s">
        <v>54</v>
      </c>
      <c r="AE39" s="11">
        <v>70</v>
      </c>
      <c r="AF39" s="11">
        <v>90</v>
      </c>
      <c r="AH39" s="11" t="s">
        <v>54</v>
      </c>
      <c r="AI39" s="11"/>
      <c r="AJ39" s="11"/>
      <c r="AK39" s="18"/>
      <c r="AL39" s="18"/>
      <c r="AN39" s="11" t="s">
        <v>54</v>
      </c>
      <c r="AO39" s="11"/>
      <c r="AP39" s="11"/>
      <c r="AT39"/>
    </row>
    <row r="40" spans="2:47" ht="21.75" customHeight="1" x14ac:dyDescent="0.25">
      <c r="B40" s="77" t="s">
        <v>206</v>
      </c>
      <c r="C40" s="77">
        <v>13.6</v>
      </c>
      <c r="D40" s="77">
        <v>8.6999999999999993</v>
      </c>
      <c r="E40" s="77">
        <v>12</v>
      </c>
      <c r="F40" s="76">
        <v>24</v>
      </c>
      <c r="G40" s="76">
        <v>15.4</v>
      </c>
      <c r="H40" s="76">
        <v>23.1</v>
      </c>
      <c r="J40" t="s">
        <v>17</v>
      </c>
      <c r="K40">
        <v>33.33</v>
      </c>
      <c r="L40">
        <v>66.67</v>
      </c>
      <c r="N40">
        <v>58.33</v>
      </c>
      <c r="O40">
        <v>50</v>
      </c>
      <c r="P40">
        <v>66.67</v>
      </c>
      <c r="Q40">
        <v>58.33</v>
      </c>
      <c r="R40">
        <v>50</v>
      </c>
      <c r="S40">
        <v>33.33</v>
      </c>
      <c r="U40">
        <v>33.33</v>
      </c>
      <c r="V40">
        <v>50</v>
      </c>
      <c r="W40">
        <v>33.33</v>
      </c>
      <c r="X40">
        <v>16.670000000000002</v>
      </c>
      <c r="Y40">
        <v>75</v>
      </c>
      <c r="Z40">
        <v>50</v>
      </c>
      <c r="AA40">
        <v>75</v>
      </c>
      <c r="AB40" s="8"/>
      <c r="AD40" s="11" t="s">
        <v>55</v>
      </c>
      <c r="AE40" s="11"/>
      <c r="AF40" s="11"/>
      <c r="AH40" s="11" t="s">
        <v>55</v>
      </c>
      <c r="AI40" s="11"/>
      <c r="AJ40" s="11"/>
      <c r="AK40" s="18"/>
      <c r="AL40" s="18"/>
      <c r="AN40" s="11" t="s">
        <v>55</v>
      </c>
      <c r="AO40" s="11"/>
      <c r="AP40" s="11"/>
      <c r="AT40"/>
    </row>
    <row r="41" spans="2:47" ht="38.25" customHeight="1" x14ac:dyDescent="0.25">
      <c r="B41" s="77" t="s">
        <v>203</v>
      </c>
      <c r="C41" s="77">
        <v>41.5</v>
      </c>
      <c r="D41" s="77">
        <v>43.8</v>
      </c>
      <c r="E41" s="77">
        <v>59.5</v>
      </c>
      <c r="F41" s="76">
        <v>34</v>
      </c>
      <c r="G41" s="76">
        <v>48</v>
      </c>
      <c r="H41" s="76">
        <v>30.5</v>
      </c>
      <c r="J41" s="5" t="s">
        <v>18</v>
      </c>
      <c r="K41" s="5">
        <f>AVERAGE(K39:K40)</f>
        <v>41.664999999999999</v>
      </c>
      <c r="L41" s="5">
        <f>AVERAGE(L39:L40)</f>
        <v>62.5</v>
      </c>
      <c r="M41" s="5">
        <f t="shared" ref="M41:AA41" si="6">AVERAGE(M39:M40)</f>
        <v>66.67</v>
      </c>
      <c r="N41" s="5">
        <f t="shared" si="6"/>
        <v>54.164999999999999</v>
      </c>
      <c r="O41" s="5">
        <f t="shared" si="6"/>
        <v>50</v>
      </c>
      <c r="P41" s="5">
        <f t="shared" si="6"/>
        <v>75</v>
      </c>
      <c r="Q41" s="5">
        <f t="shared" si="6"/>
        <v>45.83</v>
      </c>
      <c r="R41" s="5">
        <f t="shared" si="6"/>
        <v>58.335000000000001</v>
      </c>
      <c r="S41" s="5">
        <f t="shared" si="6"/>
        <v>33.33</v>
      </c>
      <c r="T41" s="5"/>
      <c r="U41" s="5">
        <f t="shared" si="6"/>
        <v>37.5</v>
      </c>
      <c r="V41" s="5">
        <f t="shared" si="6"/>
        <v>54.164999999999999</v>
      </c>
      <c r="W41" s="5">
        <f t="shared" si="6"/>
        <v>33.33</v>
      </c>
      <c r="X41" s="5">
        <f t="shared" si="6"/>
        <v>33.335000000000001</v>
      </c>
      <c r="Y41" s="5">
        <f t="shared" si="6"/>
        <v>75</v>
      </c>
      <c r="Z41" s="5">
        <f t="shared" si="6"/>
        <v>58.335000000000001</v>
      </c>
      <c r="AA41" s="5">
        <f t="shared" si="6"/>
        <v>70.835000000000008</v>
      </c>
      <c r="AB41" s="28">
        <f>AVERAGE(K41:AA41)</f>
        <v>53.1246875</v>
      </c>
      <c r="AD41" s="11" t="s">
        <v>56</v>
      </c>
      <c r="AE41" s="11"/>
      <c r="AF41" s="11"/>
      <c r="AH41" s="11" t="s">
        <v>56</v>
      </c>
      <c r="AI41" s="11"/>
      <c r="AJ41" s="11"/>
      <c r="AK41" s="18"/>
      <c r="AL41" s="18"/>
      <c r="AN41" s="11" t="s">
        <v>56</v>
      </c>
      <c r="AO41" s="11"/>
      <c r="AP41" s="11"/>
      <c r="AT41"/>
    </row>
    <row r="42" spans="2:47" x14ac:dyDescent="0.25">
      <c r="K42" t="s">
        <v>19</v>
      </c>
      <c r="L42">
        <v>66</v>
      </c>
      <c r="M42">
        <v>100</v>
      </c>
      <c r="N42">
        <v>100</v>
      </c>
      <c r="O42">
        <v>100</v>
      </c>
      <c r="P42">
        <v>83</v>
      </c>
      <c r="Q42">
        <v>100</v>
      </c>
      <c r="R42">
        <v>92</v>
      </c>
      <c r="S42">
        <v>100</v>
      </c>
      <c r="T42">
        <v>92</v>
      </c>
      <c r="V42">
        <v>75</v>
      </c>
      <c r="W42">
        <v>92</v>
      </c>
      <c r="X42">
        <v>75</v>
      </c>
      <c r="Y42">
        <v>93</v>
      </c>
      <c r="Z42">
        <v>100</v>
      </c>
      <c r="AA42">
        <v>100</v>
      </c>
      <c r="AB42">
        <v>100</v>
      </c>
      <c r="AE42" s="11" t="s">
        <v>57</v>
      </c>
      <c r="AF42" s="11"/>
      <c r="AG42" s="11"/>
      <c r="AI42" s="11" t="s">
        <v>57</v>
      </c>
      <c r="AJ42" s="11"/>
      <c r="AK42" s="11"/>
      <c r="AL42" s="18"/>
      <c r="AM42" s="18"/>
      <c r="AO42" s="11" t="s">
        <v>57</v>
      </c>
      <c r="AP42" s="11"/>
      <c r="AQ42" s="11"/>
    </row>
    <row r="43" spans="2:47" x14ac:dyDescent="0.25">
      <c r="K43" t="s">
        <v>20</v>
      </c>
      <c r="L43">
        <v>91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92</v>
      </c>
      <c r="S43">
        <v>100</v>
      </c>
      <c r="T43">
        <v>83</v>
      </c>
      <c r="V43">
        <v>92</v>
      </c>
      <c r="W43">
        <v>92</v>
      </c>
      <c r="X43">
        <v>92</v>
      </c>
      <c r="Y43">
        <v>83</v>
      </c>
      <c r="Z43">
        <v>100</v>
      </c>
      <c r="AA43">
        <v>83</v>
      </c>
      <c r="AB43">
        <v>100</v>
      </c>
      <c r="AE43" s="11" t="s">
        <v>58</v>
      </c>
      <c r="AF43" s="11"/>
      <c r="AG43" s="11"/>
      <c r="AI43" s="11" t="s">
        <v>58</v>
      </c>
      <c r="AJ43" s="11"/>
      <c r="AK43" s="11"/>
      <c r="AL43" s="18"/>
      <c r="AM43" s="18"/>
      <c r="AO43" s="11" t="s">
        <v>58</v>
      </c>
      <c r="AP43" s="11"/>
      <c r="AQ43" s="11"/>
    </row>
    <row r="44" spans="2:47" x14ac:dyDescent="0.25">
      <c r="K44" s="5" t="s">
        <v>21</v>
      </c>
      <c r="L44" s="5">
        <f>AVERAGE(L42:L43)</f>
        <v>78.5</v>
      </c>
      <c r="M44" s="5">
        <f t="shared" ref="M44:AB44" si="7">AVERAGE(M42:M43)</f>
        <v>100</v>
      </c>
      <c r="N44" s="5">
        <f t="shared" si="7"/>
        <v>100</v>
      </c>
      <c r="O44" s="5">
        <f t="shared" si="7"/>
        <v>100</v>
      </c>
      <c r="P44" s="5">
        <f t="shared" si="7"/>
        <v>91.5</v>
      </c>
      <c r="Q44" s="5">
        <f t="shared" si="7"/>
        <v>100</v>
      </c>
      <c r="R44" s="5">
        <f t="shared" si="7"/>
        <v>92</v>
      </c>
      <c r="S44" s="5">
        <f t="shared" si="7"/>
        <v>100</v>
      </c>
      <c r="T44" s="5">
        <f t="shared" si="7"/>
        <v>87.5</v>
      </c>
      <c r="U44" s="5"/>
      <c r="V44" s="5">
        <f t="shared" si="7"/>
        <v>83.5</v>
      </c>
      <c r="W44" s="5">
        <f t="shared" si="7"/>
        <v>92</v>
      </c>
      <c r="X44" s="5">
        <f t="shared" si="7"/>
        <v>83.5</v>
      </c>
      <c r="Y44" s="5">
        <f t="shared" si="7"/>
        <v>88</v>
      </c>
      <c r="Z44" s="5">
        <f t="shared" si="7"/>
        <v>100</v>
      </c>
      <c r="AA44" s="5">
        <f t="shared" si="7"/>
        <v>91.5</v>
      </c>
      <c r="AB44" s="5">
        <f t="shared" si="7"/>
        <v>100</v>
      </c>
      <c r="AC44" s="28">
        <f>AVERAGE(L44:AB44)</f>
        <v>93</v>
      </c>
      <c r="AE44" s="11" t="s">
        <v>59</v>
      </c>
      <c r="AF44" s="11"/>
      <c r="AG44" s="11"/>
      <c r="AI44" s="11" t="s">
        <v>59</v>
      </c>
      <c r="AJ44" s="11"/>
      <c r="AK44" s="11"/>
      <c r="AL44" s="18"/>
      <c r="AM44" s="18"/>
      <c r="AO44" s="11" t="s">
        <v>59</v>
      </c>
      <c r="AP44" s="11"/>
      <c r="AQ44" s="11"/>
    </row>
    <row r="45" spans="2:47" x14ac:dyDescent="0.25">
      <c r="K45" s="7" t="s">
        <v>92</v>
      </c>
      <c r="AE45" s="11" t="s">
        <v>60</v>
      </c>
      <c r="AF45" s="11"/>
      <c r="AG45" s="11"/>
      <c r="AI45" s="11" t="s">
        <v>60</v>
      </c>
      <c r="AJ45" s="11"/>
      <c r="AK45" s="11"/>
      <c r="AL45" s="18"/>
      <c r="AM45" s="18"/>
      <c r="AO45" s="11" t="s">
        <v>60</v>
      </c>
      <c r="AP45" s="11"/>
      <c r="AQ45" s="11"/>
    </row>
    <row r="46" spans="2:47" x14ac:dyDescent="0.25">
      <c r="K46" t="s">
        <v>16</v>
      </c>
      <c r="L46">
        <v>21.43</v>
      </c>
      <c r="M46">
        <v>42.86</v>
      </c>
      <c r="N46">
        <v>64.290000000000006</v>
      </c>
      <c r="O46">
        <v>42.86</v>
      </c>
      <c r="P46">
        <v>28.57</v>
      </c>
      <c r="Q46">
        <v>50</v>
      </c>
      <c r="R46">
        <v>28.57</v>
      </c>
      <c r="S46">
        <v>92.86</v>
      </c>
      <c r="T46">
        <v>35.71</v>
      </c>
      <c r="V46">
        <v>42.86</v>
      </c>
      <c r="W46">
        <v>64.290000000000006</v>
      </c>
      <c r="X46">
        <v>21.43</v>
      </c>
      <c r="Y46">
        <v>42.86</v>
      </c>
      <c r="Z46">
        <v>71.430000000000007</v>
      </c>
      <c r="AA46">
        <v>28.57</v>
      </c>
      <c r="AB46">
        <v>100</v>
      </c>
    </row>
    <row r="47" spans="2:47" x14ac:dyDescent="0.25">
      <c r="K47" t="s">
        <v>17</v>
      </c>
      <c r="L47">
        <v>21.43</v>
      </c>
      <c r="M47">
        <v>71.430000000000007</v>
      </c>
      <c r="N47">
        <v>50</v>
      </c>
      <c r="O47">
        <v>42.86</v>
      </c>
      <c r="P47">
        <v>28.57</v>
      </c>
      <c r="Q47">
        <v>92.86</v>
      </c>
      <c r="R47">
        <v>35.71</v>
      </c>
      <c r="S47">
        <v>78.569999999999993</v>
      </c>
      <c r="T47">
        <v>35.71</v>
      </c>
      <c r="V47">
        <v>57.14</v>
      </c>
      <c r="W47">
        <v>100</v>
      </c>
      <c r="X47">
        <v>35.71</v>
      </c>
      <c r="Y47">
        <v>57.14</v>
      </c>
      <c r="Z47">
        <v>85.71</v>
      </c>
      <c r="AA47">
        <v>28.57</v>
      </c>
      <c r="AB47">
        <v>92.86</v>
      </c>
    </row>
    <row r="48" spans="2:47" ht="54" customHeight="1" x14ac:dyDescent="0.25">
      <c r="K48" s="5" t="s">
        <v>18</v>
      </c>
      <c r="L48" s="5">
        <f>AVERAGE(L46:L47)</f>
        <v>21.43</v>
      </c>
      <c r="M48" s="5">
        <f t="shared" ref="M48:AB48" si="8">AVERAGE(M46:M47)</f>
        <v>57.145000000000003</v>
      </c>
      <c r="N48" s="5">
        <f t="shared" si="8"/>
        <v>57.145000000000003</v>
      </c>
      <c r="O48" s="5">
        <f t="shared" si="8"/>
        <v>42.86</v>
      </c>
      <c r="P48" s="5">
        <f t="shared" si="8"/>
        <v>28.57</v>
      </c>
      <c r="Q48" s="5">
        <f t="shared" si="8"/>
        <v>71.430000000000007</v>
      </c>
      <c r="R48" s="5">
        <f t="shared" si="8"/>
        <v>32.14</v>
      </c>
      <c r="S48" s="5">
        <f t="shared" si="8"/>
        <v>85.715000000000003</v>
      </c>
      <c r="T48" s="5">
        <f t="shared" si="8"/>
        <v>35.71</v>
      </c>
      <c r="U48" s="5"/>
      <c r="V48" s="5">
        <f t="shared" si="8"/>
        <v>50</v>
      </c>
      <c r="W48" s="5">
        <f t="shared" si="8"/>
        <v>82.14500000000001</v>
      </c>
      <c r="X48" s="5">
        <f t="shared" si="8"/>
        <v>28.57</v>
      </c>
      <c r="Y48" s="5">
        <f t="shared" si="8"/>
        <v>50</v>
      </c>
      <c r="Z48" s="5">
        <f t="shared" si="8"/>
        <v>78.569999999999993</v>
      </c>
      <c r="AA48" s="5">
        <f t="shared" si="8"/>
        <v>28.57</v>
      </c>
      <c r="AB48" s="5">
        <f t="shared" si="8"/>
        <v>96.43</v>
      </c>
      <c r="AC48" s="28">
        <f>AVERAGE(L48:AB48)</f>
        <v>52.901875000000004</v>
      </c>
      <c r="AE48" s="14" t="s">
        <v>67</v>
      </c>
      <c r="AF48" s="14" t="s">
        <v>15</v>
      </c>
      <c r="AG48" s="14" t="s">
        <v>29</v>
      </c>
      <c r="AI48" s="14" t="s">
        <v>68</v>
      </c>
      <c r="AJ48" s="14" t="s">
        <v>15</v>
      </c>
      <c r="AK48" s="14" t="s">
        <v>29</v>
      </c>
      <c r="AL48" s="17" t="s">
        <v>85</v>
      </c>
      <c r="AM48" s="17" t="s">
        <v>86</v>
      </c>
      <c r="AO48" s="14" t="s">
        <v>69</v>
      </c>
      <c r="AP48" s="14" t="s">
        <v>15</v>
      </c>
      <c r="AQ48" s="14" t="s">
        <v>29</v>
      </c>
      <c r="AS48" s="14" t="s">
        <v>70</v>
      </c>
      <c r="AT48" s="14" t="s">
        <v>15</v>
      </c>
      <c r="AU48" s="13" t="s">
        <v>29</v>
      </c>
    </row>
    <row r="49" spans="1:47" x14ac:dyDescent="0.25">
      <c r="K49" t="s">
        <v>19</v>
      </c>
      <c r="L49">
        <v>93</v>
      </c>
      <c r="M49">
        <v>100</v>
      </c>
      <c r="N49">
        <v>100</v>
      </c>
      <c r="O49">
        <v>100</v>
      </c>
      <c r="P49">
        <v>100</v>
      </c>
      <c r="Q49">
        <v>93</v>
      </c>
      <c r="R49">
        <v>93</v>
      </c>
      <c r="S49">
        <v>100</v>
      </c>
      <c r="T49">
        <v>79</v>
      </c>
      <c r="V49">
        <v>79</v>
      </c>
      <c r="W49">
        <v>86</v>
      </c>
      <c r="X49">
        <v>79</v>
      </c>
      <c r="Y49">
        <v>86</v>
      </c>
      <c r="Z49">
        <v>100</v>
      </c>
      <c r="AA49">
        <v>93</v>
      </c>
      <c r="AB49">
        <v>100</v>
      </c>
      <c r="AE49" s="11">
        <v>5</v>
      </c>
      <c r="AF49" s="5">
        <v>55.260000000000005</v>
      </c>
      <c r="AG49" s="11">
        <v>89.5</v>
      </c>
      <c r="AI49" s="16">
        <v>5</v>
      </c>
      <c r="AJ49" s="11">
        <v>44.734999999999999</v>
      </c>
      <c r="AK49" s="11">
        <v>86.5</v>
      </c>
      <c r="AL49" s="19">
        <v>23.5</v>
      </c>
      <c r="AM49" s="19">
        <v>70.599999999999994</v>
      </c>
      <c r="AO49" s="11">
        <v>5</v>
      </c>
      <c r="AP49" s="11">
        <v>94.734999999999999</v>
      </c>
      <c r="AQ49" s="11">
        <v>100</v>
      </c>
      <c r="AS49" s="11">
        <v>5</v>
      </c>
      <c r="AT49" s="11">
        <v>76.314999999999998</v>
      </c>
      <c r="AU49" s="10">
        <v>91.5</v>
      </c>
    </row>
    <row r="50" spans="1:47" x14ac:dyDescent="0.25">
      <c r="K50" t="s">
        <v>20</v>
      </c>
      <c r="L50">
        <v>93</v>
      </c>
      <c r="M50">
        <v>93</v>
      </c>
      <c r="N50">
        <v>93</v>
      </c>
      <c r="O50">
        <v>100</v>
      </c>
      <c r="P50">
        <v>93</v>
      </c>
      <c r="Q50">
        <v>93</v>
      </c>
      <c r="R50">
        <v>93</v>
      </c>
      <c r="S50">
        <v>100</v>
      </c>
      <c r="T50">
        <v>86</v>
      </c>
      <c r="V50">
        <v>100</v>
      </c>
      <c r="W50">
        <v>100</v>
      </c>
      <c r="X50">
        <v>93</v>
      </c>
      <c r="Y50">
        <v>100</v>
      </c>
      <c r="Z50">
        <v>100</v>
      </c>
      <c r="AA50">
        <v>93</v>
      </c>
      <c r="AB50">
        <v>100</v>
      </c>
      <c r="AE50" s="11" t="s">
        <v>53</v>
      </c>
      <c r="AF50" s="11"/>
      <c r="AG50" s="11"/>
      <c r="AI50" s="11" t="s">
        <v>53</v>
      </c>
      <c r="AJ50" s="11">
        <v>54.545000000000002</v>
      </c>
      <c r="AK50" s="11">
        <v>100</v>
      </c>
      <c r="AL50" s="18"/>
      <c r="AM50" s="18"/>
      <c r="AO50" s="11" t="s">
        <v>53</v>
      </c>
      <c r="AP50" s="11">
        <v>100</v>
      </c>
      <c r="AQ50" s="11">
        <v>100</v>
      </c>
      <c r="AS50" s="11" t="s">
        <v>53</v>
      </c>
      <c r="AT50" s="11">
        <v>95</v>
      </c>
      <c r="AU50" s="10">
        <v>100</v>
      </c>
    </row>
    <row r="51" spans="1:47" x14ac:dyDescent="0.25">
      <c r="K51" s="5" t="s">
        <v>21</v>
      </c>
      <c r="L51" s="5">
        <f>AVERAGE(L49:L50)</f>
        <v>93</v>
      </c>
      <c r="M51" s="5">
        <f t="shared" ref="M51:AB51" si="9">AVERAGE(M49:M50)</f>
        <v>96.5</v>
      </c>
      <c r="N51" s="5">
        <f t="shared" si="9"/>
        <v>96.5</v>
      </c>
      <c r="O51" s="5">
        <f t="shared" si="9"/>
        <v>100</v>
      </c>
      <c r="P51" s="5">
        <f t="shared" si="9"/>
        <v>96.5</v>
      </c>
      <c r="Q51" s="5">
        <f t="shared" si="9"/>
        <v>93</v>
      </c>
      <c r="R51" s="5">
        <f t="shared" si="9"/>
        <v>93</v>
      </c>
      <c r="S51" s="5">
        <f t="shared" si="9"/>
        <v>100</v>
      </c>
      <c r="T51" s="5">
        <f t="shared" si="9"/>
        <v>82.5</v>
      </c>
      <c r="U51" s="5"/>
      <c r="V51" s="5">
        <f t="shared" si="9"/>
        <v>89.5</v>
      </c>
      <c r="W51" s="5">
        <f t="shared" si="9"/>
        <v>93</v>
      </c>
      <c r="X51" s="5">
        <f t="shared" si="9"/>
        <v>86</v>
      </c>
      <c r="Y51" s="5">
        <f t="shared" si="9"/>
        <v>93</v>
      </c>
      <c r="Z51" s="5">
        <f t="shared" si="9"/>
        <v>100</v>
      </c>
      <c r="AA51" s="5">
        <f t="shared" si="9"/>
        <v>93</v>
      </c>
      <c r="AB51" s="5">
        <f t="shared" si="9"/>
        <v>100</v>
      </c>
      <c r="AC51" s="28">
        <f>AVERAGE(L51:AB51)</f>
        <v>94.09375</v>
      </c>
      <c r="AE51" s="11" t="s">
        <v>54</v>
      </c>
      <c r="AF51" s="11"/>
      <c r="AG51" s="11"/>
      <c r="AI51" s="11" t="s">
        <v>54</v>
      </c>
      <c r="AJ51" s="11">
        <v>13</v>
      </c>
      <c r="AK51" s="11">
        <v>90</v>
      </c>
      <c r="AL51" s="18"/>
      <c r="AM51" s="18"/>
      <c r="AO51" s="11" t="s">
        <v>54</v>
      </c>
      <c r="AP51" s="11">
        <v>93</v>
      </c>
      <c r="AQ51" s="11">
        <v>100</v>
      </c>
      <c r="AS51" s="11" t="s">
        <v>54</v>
      </c>
      <c r="AT51" s="11">
        <v>83</v>
      </c>
      <c r="AU51" s="10">
        <v>97</v>
      </c>
    </row>
    <row r="52" spans="1:47" x14ac:dyDescent="0.25">
      <c r="AE52" s="11" t="s">
        <v>55</v>
      </c>
      <c r="AF52" s="11"/>
      <c r="AG52" s="11"/>
      <c r="AI52" s="11" t="s">
        <v>87</v>
      </c>
      <c r="AJ52" s="11">
        <f>AVERAGE(AJ50:AJ51)</f>
        <v>33.772500000000001</v>
      </c>
      <c r="AK52" s="11">
        <f>AVERAGE(AK50:AK51)</f>
        <v>95</v>
      </c>
      <c r="AL52" s="18" t="s">
        <v>88</v>
      </c>
      <c r="AM52" s="18" t="s">
        <v>89</v>
      </c>
      <c r="AO52" s="11" t="s">
        <v>55</v>
      </c>
      <c r="AP52" s="11"/>
      <c r="AQ52" s="11"/>
      <c r="AS52" s="11" t="s">
        <v>55</v>
      </c>
      <c r="AT52" s="11"/>
      <c r="AU52" s="10"/>
    </row>
    <row r="53" spans="1:47" ht="15.75" thickBot="1" x14ac:dyDescent="0.3">
      <c r="AE53" s="11" t="s">
        <v>56</v>
      </c>
      <c r="AF53" s="11"/>
      <c r="AG53" s="11"/>
      <c r="AI53" s="11" t="s">
        <v>55</v>
      </c>
      <c r="AJ53" s="11"/>
      <c r="AK53" s="11"/>
      <c r="AL53" s="18"/>
      <c r="AM53" s="18"/>
      <c r="AO53" s="11" t="s">
        <v>56</v>
      </c>
      <c r="AP53" s="11"/>
      <c r="AQ53" s="11"/>
      <c r="AS53" s="11" t="s">
        <v>56</v>
      </c>
      <c r="AT53" s="11"/>
      <c r="AU53" s="10"/>
    </row>
    <row r="54" spans="1:47" ht="42.75" x14ac:dyDescent="0.25">
      <c r="A54" s="84" t="s">
        <v>207</v>
      </c>
      <c r="B54" s="84" t="s">
        <v>171</v>
      </c>
      <c r="C54" s="84" t="s">
        <v>63</v>
      </c>
      <c r="D54" s="84" t="s">
        <v>50</v>
      </c>
      <c r="E54" s="85" t="s">
        <v>61</v>
      </c>
      <c r="F54" s="85" t="s">
        <v>51</v>
      </c>
      <c r="G54" s="85" t="s">
        <v>208</v>
      </c>
      <c r="H54" s="85" t="s">
        <v>36</v>
      </c>
      <c r="J54" s="89" t="s">
        <v>78</v>
      </c>
      <c r="K54" s="89" t="s">
        <v>37</v>
      </c>
      <c r="L54" s="3" t="s">
        <v>79</v>
      </c>
      <c r="M54" s="89" t="s">
        <v>38</v>
      </c>
      <c r="N54" s="89" t="s">
        <v>81</v>
      </c>
      <c r="O54" s="3" t="s">
        <v>93</v>
      </c>
      <c r="P54" s="3" t="s">
        <v>2</v>
      </c>
      <c r="Q54" s="89" t="s">
        <v>82</v>
      </c>
      <c r="R54" s="3" t="s">
        <v>39</v>
      </c>
      <c r="S54" s="89" t="s">
        <v>4</v>
      </c>
      <c r="T54" s="89" t="s">
        <v>41</v>
      </c>
      <c r="U54" s="89" t="s">
        <v>8</v>
      </c>
      <c r="V54" s="89" t="s">
        <v>72</v>
      </c>
      <c r="W54" s="3" t="s">
        <v>95</v>
      </c>
      <c r="X54" s="89" t="s">
        <v>10</v>
      </c>
      <c r="Y54" s="89" t="s">
        <v>11</v>
      </c>
      <c r="Z54" s="89" t="s">
        <v>83</v>
      </c>
      <c r="AA54" s="3" t="s">
        <v>12</v>
      </c>
      <c r="AB54" s="89" t="s">
        <v>97</v>
      </c>
      <c r="AE54" s="11" t="s">
        <v>57</v>
      </c>
      <c r="AF54" s="11"/>
      <c r="AG54" s="11"/>
      <c r="AI54" s="11" t="s">
        <v>56</v>
      </c>
      <c r="AJ54" s="11"/>
      <c r="AK54" s="11"/>
      <c r="AL54" s="18"/>
      <c r="AM54" s="18"/>
      <c r="AO54" s="11" t="s">
        <v>57</v>
      </c>
      <c r="AP54" s="11"/>
      <c r="AQ54" s="11"/>
      <c r="AS54" s="11" t="s">
        <v>57</v>
      </c>
      <c r="AT54" s="11"/>
      <c r="AU54" s="10"/>
    </row>
    <row r="55" spans="1:47" ht="43.5" thickBot="1" x14ac:dyDescent="0.3">
      <c r="A55" s="84" t="s">
        <v>201</v>
      </c>
      <c r="B55" s="84">
        <v>57</v>
      </c>
      <c r="C55" s="84">
        <v>51</v>
      </c>
      <c r="D55" s="84">
        <v>49.5</v>
      </c>
      <c r="E55" s="76">
        <v>48</v>
      </c>
      <c r="F55" s="76">
        <v>53.5</v>
      </c>
      <c r="G55" s="76">
        <v>53</v>
      </c>
      <c r="H55" s="76">
        <v>57.5</v>
      </c>
      <c r="I55" s="7" t="s">
        <v>98</v>
      </c>
      <c r="J55" s="90"/>
      <c r="K55" s="90"/>
      <c r="L55" s="4" t="s">
        <v>80</v>
      </c>
      <c r="M55" s="90"/>
      <c r="N55" s="90"/>
      <c r="O55" s="4" t="s">
        <v>94</v>
      </c>
      <c r="P55" s="4" t="s">
        <v>3</v>
      </c>
      <c r="Q55" s="90"/>
      <c r="R55" s="4" t="s">
        <v>40</v>
      </c>
      <c r="S55" s="90"/>
      <c r="T55" s="90"/>
      <c r="U55" s="90"/>
      <c r="V55" s="90"/>
      <c r="W55" s="4" t="s">
        <v>96</v>
      </c>
      <c r="X55" s="90"/>
      <c r="Y55" s="90"/>
      <c r="Z55" s="90"/>
      <c r="AA55" s="4" t="s">
        <v>13</v>
      </c>
      <c r="AB55" s="90"/>
      <c r="AE55" s="11" t="s">
        <v>58</v>
      </c>
      <c r="AF55" s="11"/>
      <c r="AG55" s="11"/>
      <c r="AI55" s="11" t="s">
        <v>87</v>
      </c>
      <c r="AJ55" s="11"/>
      <c r="AK55" s="11"/>
      <c r="AL55" s="18"/>
      <c r="AM55" s="18"/>
      <c r="AO55" s="11" t="s">
        <v>58</v>
      </c>
      <c r="AP55" s="11"/>
      <c r="AQ55" s="11"/>
      <c r="AS55" s="11" t="s">
        <v>58</v>
      </c>
      <c r="AT55" s="11"/>
      <c r="AU55" s="10"/>
    </row>
    <row r="56" spans="1:47" x14ac:dyDescent="0.25">
      <c r="A56" s="77" t="s">
        <v>205</v>
      </c>
      <c r="B56" s="77">
        <v>13.6</v>
      </c>
      <c r="C56" s="77">
        <v>8</v>
      </c>
      <c r="D56" s="86">
        <v>0</v>
      </c>
      <c r="E56" s="76">
        <v>11.1</v>
      </c>
      <c r="F56" s="76">
        <v>9.1</v>
      </c>
      <c r="G56" s="87">
        <v>0</v>
      </c>
      <c r="H56" s="76">
        <v>5</v>
      </c>
      <c r="I56" t="s">
        <v>16</v>
      </c>
      <c r="J56" s="29">
        <v>30.77</v>
      </c>
      <c r="K56" s="29">
        <v>30.77</v>
      </c>
      <c r="L56" s="29">
        <v>69.23</v>
      </c>
      <c r="M56" s="29">
        <v>30.77</v>
      </c>
      <c r="N56" s="29">
        <v>30.77</v>
      </c>
      <c r="O56" s="29"/>
      <c r="P56" s="29">
        <v>46.15</v>
      </c>
      <c r="Q56" s="29">
        <v>53.85</v>
      </c>
      <c r="R56" s="29">
        <v>61.54</v>
      </c>
      <c r="S56" s="29"/>
      <c r="T56" s="29">
        <v>23.08</v>
      </c>
      <c r="U56" s="29">
        <v>61.54</v>
      </c>
      <c r="V56" s="29">
        <v>46.15</v>
      </c>
      <c r="W56" s="29">
        <v>76.92</v>
      </c>
      <c r="X56" s="29">
        <v>46.15</v>
      </c>
      <c r="Y56" s="29">
        <v>76.92</v>
      </c>
      <c r="Z56" s="29">
        <v>46.15</v>
      </c>
      <c r="AA56" s="29">
        <v>84.62</v>
      </c>
      <c r="AB56" s="29">
        <v>53.85</v>
      </c>
      <c r="AE56" s="11" t="s">
        <v>59</v>
      </c>
      <c r="AF56" s="11"/>
      <c r="AG56" s="11"/>
      <c r="AI56" s="11" t="s">
        <v>57</v>
      </c>
      <c r="AJ56" s="11"/>
      <c r="AK56" s="11"/>
      <c r="AL56" s="18"/>
      <c r="AM56" s="18"/>
      <c r="AO56" s="11" t="s">
        <v>59</v>
      </c>
      <c r="AP56" s="11"/>
      <c r="AQ56" s="11"/>
      <c r="AS56" s="11" t="s">
        <v>59</v>
      </c>
      <c r="AT56" s="11"/>
      <c r="AU56" s="10"/>
    </row>
    <row r="57" spans="1:47" ht="30" x14ac:dyDescent="0.25">
      <c r="A57" s="77" t="s">
        <v>203</v>
      </c>
      <c r="B57" s="77">
        <v>47.5</v>
      </c>
      <c r="C57" s="77">
        <v>52</v>
      </c>
      <c r="D57" s="77">
        <v>34</v>
      </c>
      <c r="E57" s="76">
        <v>61</v>
      </c>
      <c r="F57" s="76">
        <v>51</v>
      </c>
      <c r="G57" s="76">
        <v>50</v>
      </c>
      <c r="H57" s="76">
        <v>60</v>
      </c>
      <c r="I57" t="s">
        <v>17</v>
      </c>
      <c r="J57" s="29">
        <v>23.08</v>
      </c>
      <c r="K57" s="29">
        <v>30.77</v>
      </c>
      <c r="L57" s="29">
        <v>38.46</v>
      </c>
      <c r="M57" s="29">
        <v>53.85</v>
      </c>
      <c r="N57" s="29">
        <v>38.46</v>
      </c>
      <c r="O57" s="29">
        <v>53.85</v>
      </c>
      <c r="P57" s="29">
        <v>53.85</v>
      </c>
      <c r="Q57" s="29">
        <v>38.46</v>
      </c>
      <c r="R57" s="29">
        <v>46.15</v>
      </c>
      <c r="S57" s="29"/>
      <c r="T57" s="29">
        <v>69.23</v>
      </c>
      <c r="U57" s="29">
        <v>69.23</v>
      </c>
      <c r="V57" s="29">
        <v>23.08</v>
      </c>
      <c r="W57" s="29">
        <v>69.23</v>
      </c>
      <c r="X57" s="29">
        <v>38.46</v>
      </c>
      <c r="Y57" s="29">
        <v>69.23</v>
      </c>
      <c r="Z57" s="29">
        <v>53.85</v>
      </c>
      <c r="AA57" s="29">
        <v>84.62</v>
      </c>
      <c r="AB57" s="29">
        <v>38.46</v>
      </c>
      <c r="AE57" s="11" t="s">
        <v>60</v>
      </c>
      <c r="AF57" s="11"/>
      <c r="AG57" s="11"/>
      <c r="AI57" s="11" t="s">
        <v>58</v>
      </c>
      <c r="AJ57" s="11"/>
      <c r="AK57" s="11"/>
      <c r="AL57" s="18"/>
      <c r="AM57" s="18"/>
      <c r="AO57" s="11" t="s">
        <v>60</v>
      </c>
      <c r="AP57" s="11"/>
      <c r="AQ57" s="11"/>
      <c r="AS57" s="11" t="s">
        <v>60</v>
      </c>
      <c r="AT57" s="11"/>
      <c r="AU57" s="10"/>
    </row>
    <row r="58" spans="1:47" x14ac:dyDescent="0.25">
      <c r="I58" s="5" t="s">
        <v>18</v>
      </c>
      <c r="J58" s="5">
        <f>AVERAGE(J56:J57)</f>
        <v>26.924999999999997</v>
      </c>
      <c r="K58" s="5">
        <f>AVERAGE(K56:K57)</f>
        <v>30.77</v>
      </c>
      <c r="L58" s="5">
        <f t="shared" ref="L58:AB58" si="10">AVERAGE(L56:L57)</f>
        <v>53.844999999999999</v>
      </c>
      <c r="M58" s="5">
        <f t="shared" si="10"/>
        <v>42.31</v>
      </c>
      <c r="N58" s="5">
        <f t="shared" si="10"/>
        <v>34.615000000000002</v>
      </c>
      <c r="O58" s="5">
        <f t="shared" si="10"/>
        <v>53.85</v>
      </c>
      <c r="P58" s="5">
        <f t="shared" si="10"/>
        <v>50</v>
      </c>
      <c r="Q58" s="5">
        <f t="shared" si="10"/>
        <v>46.155000000000001</v>
      </c>
      <c r="R58" s="5">
        <f t="shared" si="10"/>
        <v>53.844999999999999</v>
      </c>
      <c r="S58" s="5"/>
      <c r="T58" s="5">
        <f t="shared" si="10"/>
        <v>46.155000000000001</v>
      </c>
      <c r="U58" s="5">
        <f t="shared" si="10"/>
        <v>65.385000000000005</v>
      </c>
      <c r="V58" s="5">
        <f t="shared" si="10"/>
        <v>34.614999999999995</v>
      </c>
      <c r="W58" s="5">
        <f t="shared" si="10"/>
        <v>73.075000000000003</v>
      </c>
      <c r="X58" s="5">
        <f t="shared" si="10"/>
        <v>42.305</v>
      </c>
      <c r="Y58" s="5">
        <f t="shared" si="10"/>
        <v>73.075000000000003</v>
      </c>
      <c r="Z58" s="5">
        <f t="shared" si="10"/>
        <v>50</v>
      </c>
      <c r="AA58" s="5">
        <f t="shared" si="10"/>
        <v>84.62</v>
      </c>
      <c r="AB58" s="5">
        <f t="shared" si="10"/>
        <v>46.155000000000001</v>
      </c>
      <c r="AC58" s="28">
        <f>AVERAGE(J58:AB58)</f>
        <v>50.427777777777777</v>
      </c>
      <c r="AI58" s="11" t="s">
        <v>59</v>
      </c>
      <c r="AJ58" s="11"/>
      <c r="AK58" s="11"/>
    </row>
    <row r="59" spans="1:47" x14ac:dyDescent="0.25">
      <c r="I59" t="s">
        <v>19</v>
      </c>
      <c r="J59">
        <v>85</v>
      </c>
      <c r="K59">
        <v>92</v>
      </c>
      <c r="L59">
        <v>100</v>
      </c>
      <c r="M59">
        <v>85</v>
      </c>
      <c r="N59">
        <v>77</v>
      </c>
      <c r="P59">
        <v>85</v>
      </c>
      <c r="Q59">
        <v>100</v>
      </c>
      <c r="R59">
        <v>92</v>
      </c>
      <c r="T59">
        <v>79</v>
      </c>
      <c r="U59">
        <v>79</v>
      </c>
      <c r="V59">
        <v>100</v>
      </c>
      <c r="W59">
        <v>100</v>
      </c>
      <c r="X59">
        <v>92</v>
      </c>
      <c r="Y59">
        <v>100</v>
      </c>
      <c r="Z59">
        <v>100</v>
      </c>
      <c r="AA59">
        <v>100</v>
      </c>
      <c r="AB59">
        <v>93</v>
      </c>
      <c r="AI59" s="8" t="s">
        <v>60</v>
      </c>
    </row>
    <row r="60" spans="1:47" ht="30" x14ac:dyDescent="0.25">
      <c r="I60" t="s">
        <v>20</v>
      </c>
      <c r="J60">
        <v>93</v>
      </c>
      <c r="K60">
        <v>93</v>
      </c>
      <c r="L60">
        <v>93</v>
      </c>
      <c r="M60">
        <v>93</v>
      </c>
      <c r="N60">
        <v>100</v>
      </c>
      <c r="O60">
        <v>93</v>
      </c>
      <c r="P60">
        <v>100</v>
      </c>
      <c r="Q60">
        <v>93</v>
      </c>
      <c r="R60">
        <v>93</v>
      </c>
      <c r="T60">
        <v>93</v>
      </c>
      <c r="U60">
        <v>93</v>
      </c>
      <c r="V60">
        <v>93</v>
      </c>
      <c r="W60">
        <v>100</v>
      </c>
      <c r="X60">
        <v>85</v>
      </c>
      <c r="Y60">
        <v>100</v>
      </c>
      <c r="Z60">
        <v>93</v>
      </c>
      <c r="AA60">
        <v>100</v>
      </c>
      <c r="AB60">
        <v>93</v>
      </c>
      <c r="AE60" s="14" t="s">
        <v>77</v>
      </c>
      <c r="AF60" s="14" t="s">
        <v>15</v>
      </c>
      <c r="AG60" s="14" t="s">
        <v>29</v>
      </c>
    </row>
    <row r="61" spans="1:47" x14ac:dyDescent="0.25">
      <c r="I61" s="5" t="s">
        <v>21</v>
      </c>
      <c r="J61" s="5">
        <f>AVERAGE(J59:J60)</f>
        <v>89</v>
      </c>
      <c r="K61" s="5">
        <f t="shared" ref="K61:AB61" si="11">AVERAGE(K59:K60)</f>
        <v>92.5</v>
      </c>
      <c r="L61" s="5">
        <f t="shared" si="11"/>
        <v>96.5</v>
      </c>
      <c r="M61" s="5">
        <f t="shared" si="11"/>
        <v>89</v>
      </c>
      <c r="N61" s="5">
        <f t="shared" si="11"/>
        <v>88.5</v>
      </c>
      <c r="O61" s="5">
        <f t="shared" si="11"/>
        <v>93</v>
      </c>
      <c r="P61" s="5">
        <f t="shared" si="11"/>
        <v>92.5</v>
      </c>
      <c r="Q61" s="5">
        <f t="shared" si="11"/>
        <v>96.5</v>
      </c>
      <c r="R61" s="5">
        <f t="shared" si="11"/>
        <v>92.5</v>
      </c>
      <c r="S61" s="5"/>
      <c r="T61" s="5">
        <f t="shared" si="11"/>
        <v>86</v>
      </c>
      <c r="U61" s="5">
        <f t="shared" si="11"/>
        <v>86</v>
      </c>
      <c r="V61" s="5">
        <f t="shared" si="11"/>
        <v>96.5</v>
      </c>
      <c r="W61" s="5">
        <f t="shared" si="11"/>
        <v>100</v>
      </c>
      <c r="X61" s="5">
        <f t="shared" si="11"/>
        <v>88.5</v>
      </c>
      <c r="Y61" s="5">
        <f t="shared" si="11"/>
        <v>100</v>
      </c>
      <c r="Z61" s="5">
        <f t="shared" si="11"/>
        <v>96.5</v>
      </c>
      <c r="AA61" s="5">
        <f t="shared" si="11"/>
        <v>100</v>
      </c>
      <c r="AB61" s="5">
        <f t="shared" si="11"/>
        <v>93</v>
      </c>
      <c r="AC61" s="28">
        <f>AVERAGE(J61:AB61)</f>
        <v>93.138888888888886</v>
      </c>
      <c r="AE61" s="11"/>
      <c r="AF61" s="5"/>
      <c r="AG61" s="11"/>
    </row>
    <row r="62" spans="1:47" x14ac:dyDescent="0.25">
      <c r="I62" s="7" t="s">
        <v>99</v>
      </c>
      <c r="AE62" s="11" t="s">
        <v>53</v>
      </c>
      <c r="AF62" s="5">
        <v>45.454999999999998</v>
      </c>
      <c r="AG62" s="11">
        <v>100</v>
      </c>
    </row>
    <row r="63" spans="1:47" x14ac:dyDescent="0.25">
      <c r="I63" t="s">
        <v>16</v>
      </c>
      <c r="J63">
        <v>69.23</v>
      </c>
      <c r="K63">
        <v>53.85</v>
      </c>
      <c r="L63">
        <v>76.92</v>
      </c>
      <c r="M63">
        <v>69.23</v>
      </c>
      <c r="N63">
        <v>53.85</v>
      </c>
      <c r="O63">
        <v>30.77</v>
      </c>
      <c r="P63">
        <v>69.23</v>
      </c>
      <c r="R63">
        <v>76.92</v>
      </c>
      <c r="T63">
        <v>53.85</v>
      </c>
      <c r="U63">
        <v>100</v>
      </c>
      <c r="V63">
        <v>61.54</v>
      </c>
      <c r="W63">
        <v>100</v>
      </c>
      <c r="X63">
        <v>53.85</v>
      </c>
      <c r="Y63">
        <v>84.62</v>
      </c>
      <c r="Z63">
        <v>61.54</v>
      </c>
      <c r="AA63">
        <v>100</v>
      </c>
      <c r="AB63">
        <v>69.23</v>
      </c>
      <c r="AE63" s="11" t="s">
        <v>54</v>
      </c>
      <c r="AF63" s="11">
        <v>20</v>
      </c>
      <c r="AG63" s="11">
        <v>100</v>
      </c>
    </row>
    <row r="64" spans="1:47" x14ac:dyDescent="0.25">
      <c r="I64" t="s">
        <v>17</v>
      </c>
      <c r="J64">
        <v>61.54</v>
      </c>
      <c r="K64">
        <v>76.92</v>
      </c>
      <c r="L64">
        <v>61.54</v>
      </c>
      <c r="M64">
        <v>53.85</v>
      </c>
      <c r="N64">
        <v>76.92</v>
      </c>
      <c r="O64">
        <v>53.85</v>
      </c>
      <c r="P64">
        <v>69.23</v>
      </c>
      <c r="Q64">
        <v>61.54</v>
      </c>
      <c r="R64">
        <v>61.54</v>
      </c>
      <c r="T64">
        <v>61.54</v>
      </c>
      <c r="U64">
        <v>84.62</v>
      </c>
      <c r="V64">
        <v>53.85</v>
      </c>
      <c r="W64">
        <v>92.31</v>
      </c>
      <c r="X64">
        <v>53.85</v>
      </c>
      <c r="Y64">
        <v>92.31</v>
      </c>
      <c r="Z64">
        <v>76.92</v>
      </c>
      <c r="AA64">
        <v>100</v>
      </c>
      <c r="AB64">
        <v>61.54</v>
      </c>
      <c r="AE64" s="11" t="s">
        <v>55</v>
      </c>
      <c r="AF64" s="11"/>
      <c r="AG64" s="11"/>
    </row>
    <row r="65" spans="1:33" x14ac:dyDescent="0.25">
      <c r="I65" s="5" t="s">
        <v>18</v>
      </c>
      <c r="J65" s="5">
        <f>AVERAGE(J63:J64)</f>
        <v>65.385000000000005</v>
      </c>
      <c r="K65" s="5">
        <f t="shared" ref="K65:AB65" si="12">AVERAGE(K63:K64)</f>
        <v>65.385000000000005</v>
      </c>
      <c r="L65" s="5">
        <f t="shared" si="12"/>
        <v>69.23</v>
      </c>
      <c r="M65" s="5">
        <f t="shared" si="12"/>
        <v>61.540000000000006</v>
      </c>
      <c r="N65" s="5">
        <f t="shared" si="12"/>
        <v>65.385000000000005</v>
      </c>
      <c r="O65" s="5">
        <f t="shared" si="12"/>
        <v>42.31</v>
      </c>
      <c r="P65" s="5">
        <f t="shared" si="12"/>
        <v>69.23</v>
      </c>
      <c r="Q65" s="5">
        <f t="shared" si="12"/>
        <v>61.54</v>
      </c>
      <c r="R65" s="5">
        <f t="shared" si="12"/>
        <v>69.23</v>
      </c>
      <c r="S65" s="5"/>
      <c r="T65" s="5">
        <f t="shared" si="12"/>
        <v>57.695</v>
      </c>
      <c r="U65" s="5">
        <f t="shared" si="12"/>
        <v>92.31</v>
      </c>
      <c r="V65" s="5">
        <f t="shared" si="12"/>
        <v>57.695</v>
      </c>
      <c r="W65" s="5">
        <f t="shared" si="12"/>
        <v>96.155000000000001</v>
      </c>
      <c r="X65" s="5">
        <f t="shared" si="12"/>
        <v>53.85</v>
      </c>
      <c r="Y65" s="5">
        <f t="shared" si="12"/>
        <v>88.465000000000003</v>
      </c>
      <c r="Z65" s="5">
        <f t="shared" si="12"/>
        <v>69.23</v>
      </c>
      <c r="AA65" s="5">
        <f t="shared" si="12"/>
        <v>100</v>
      </c>
      <c r="AB65" s="5">
        <f t="shared" si="12"/>
        <v>65.385000000000005</v>
      </c>
      <c r="AC65" s="28">
        <f>AVERAGE(J65:AB65)</f>
        <v>69.445555555555558</v>
      </c>
      <c r="AE65" s="11" t="s">
        <v>56</v>
      </c>
      <c r="AF65" s="11"/>
      <c r="AG65" s="11"/>
    </row>
    <row r="66" spans="1:33" x14ac:dyDescent="0.25">
      <c r="I66" t="s">
        <v>19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100</v>
      </c>
      <c r="AB66">
        <v>100</v>
      </c>
      <c r="AE66" s="11" t="s">
        <v>57</v>
      </c>
      <c r="AF66" s="11"/>
      <c r="AG66" s="11"/>
    </row>
    <row r="67" spans="1:33" x14ac:dyDescent="0.25">
      <c r="I67" t="s">
        <v>20</v>
      </c>
      <c r="J67">
        <v>100</v>
      </c>
      <c r="K67">
        <v>100</v>
      </c>
      <c r="L67">
        <v>100</v>
      </c>
      <c r="M67">
        <v>92</v>
      </c>
      <c r="N67">
        <v>100</v>
      </c>
      <c r="O67">
        <v>100</v>
      </c>
      <c r="P67">
        <v>100</v>
      </c>
      <c r="Q67">
        <v>100</v>
      </c>
      <c r="R67">
        <v>100</v>
      </c>
      <c r="T67">
        <v>100</v>
      </c>
      <c r="U67">
        <v>100</v>
      </c>
      <c r="V67">
        <v>100</v>
      </c>
      <c r="W67">
        <v>100</v>
      </c>
      <c r="X67">
        <v>100</v>
      </c>
      <c r="Y67">
        <v>100</v>
      </c>
      <c r="Z67">
        <v>100</v>
      </c>
      <c r="AA67">
        <v>100</v>
      </c>
      <c r="AB67">
        <v>100</v>
      </c>
      <c r="AE67" s="11" t="s">
        <v>58</v>
      </c>
      <c r="AF67" s="11"/>
      <c r="AG67" s="11"/>
    </row>
    <row r="68" spans="1:33" x14ac:dyDescent="0.25">
      <c r="I68" s="5" t="s">
        <v>21</v>
      </c>
      <c r="J68" s="5">
        <f>AVERAGE(J66:J67)</f>
        <v>100</v>
      </c>
      <c r="K68" s="5">
        <f t="shared" ref="K68:AB68" si="13">AVERAGE(K66:K67)</f>
        <v>100</v>
      </c>
      <c r="L68" s="5">
        <f t="shared" si="13"/>
        <v>100</v>
      </c>
      <c r="M68" s="5">
        <f t="shared" si="13"/>
        <v>96</v>
      </c>
      <c r="N68" s="5">
        <f t="shared" si="13"/>
        <v>100</v>
      </c>
      <c r="O68" s="5">
        <f t="shared" si="13"/>
        <v>100</v>
      </c>
      <c r="P68" s="5">
        <f t="shared" si="13"/>
        <v>100</v>
      </c>
      <c r="Q68" s="5">
        <f t="shared" si="13"/>
        <v>100</v>
      </c>
      <c r="R68" s="5">
        <f t="shared" si="13"/>
        <v>100</v>
      </c>
      <c r="S68" s="5"/>
      <c r="T68" s="5">
        <f t="shared" si="13"/>
        <v>100</v>
      </c>
      <c r="U68" s="5">
        <f t="shared" si="13"/>
        <v>100</v>
      </c>
      <c r="V68" s="5">
        <f t="shared" si="13"/>
        <v>100</v>
      </c>
      <c r="W68" s="5">
        <f t="shared" si="13"/>
        <v>100</v>
      </c>
      <c r="X68" s="5">
        <f t="shared" si="13"/>
        <v>100</v>
      </c>
      <c r="Y68" s="5">
        <f t="shared" si="13"/>
        <v>100</v>
      </c>
      <c r="Z68" s="5">
        <f t="shared" si="13"/>
        <v>100</v>
      </c>
      <c r="AA68" s="5">
        <f t="shared" si="13"/>
        <v>100</v>
      </c>
      <c r="AB68" s="5">
        <f t="shared" si="13"/>
        <v>100</v>
      </c>
      <c r="AC68" s="28">
        <f>AVERAGE(J68:AB68)</f>
        <v>99.777777777777771</v>
      </c>
      <c r="AE68" s="11" t="s">
        <v>59</v>
      </c>
      <c r="AF68" s="11"/>
      <c r="AG68" s="11"/>
    </row>
    <row r="69" spans="1:33" x14ac:dyDescent="0.25">
      <c r="AE69" s="11" t="s">
        <v>60</v>
      </c>
      <c r="AF69" s="11"/>
      <c r="AG69" s="11"/>
    </row>
    <row r="71" spans="1:33" ht="15.75" thickBot="1" x14ac:dyDescent="0.3"/>
    <row r="72" spans="1:33" ht="42.75" x14ac:dyDescent="0.25">
      <c r="A72" s="84" t="s">
        <v>209</v>
      </c>
      <c r="B72" s="84" t="s">
        <v>171</v>
      </c>
      <c r="C72" s="84" t="s">
        <v>63</v>
      </c>
      <c r="D72" s="84" t="s">
        <v>50</v>
      </c>
      <c r="E72" s="85" t="s">
        <v>61</v>
      </c>
      <c r="F72" s="85" t="s">
        <v>210</v>
      </c>
      <c r="G72" s="72"/>
      <c r="H72" s="72"/>
      <c r="K72" s="89" t="s">
        <v>78</v>
      </c>
      <c r="L72" s="89" t="s">
        <v>37</v>
      </c>
      <c r="M72" s="3" t="s">
        <v>79</v>
      </c>
      <c r="N72" s="89" t="s">
        <v>38</v>
      </c>
      <c r="O72" s="89" t="s">
        <v>81</v>
      </c>
      <c r="P72" s="3" t="s">
        <v>100</v>
      </c>
      <c r="Q72" s="3" t="s">
        <v>2</v>
      </c>
      <c r="R72" s="89" t="s">
        <v>82</v>
      </c>
      <c r="S72" s="3" t="s">
        <v>39</v>
      </c>
      <c r="T72" s="89" t="s">
        <v>4</v>
      </c>
      <c r="U72" s="89" t="s">
        <v>41</v>
      </c>
      <c r="V72" s="89" t="s">
        <v>72</v>
      </c>
      <c r="W72" s="3" t="s">
        <v>95</v>
      </c>
      <c r="X72" s="89" t="s">
        <v>10</v>
      </c>
      <c r="Y72" s="89" t="s">
        <v>11</v>
      </c>
      <c r="Z72" s="89" t="s">
        <v>83</v>
      </c>
      <c r="AA72" s="3" t="s">
        <v>12</v>
      </c>
      <c r="AB72" s="89" t="s">
        <v>97</v>
      </c>
    </row>
    <row r="73" spans="1:33" ht="43.5" thickBot="1" x14ac:dyDescent="0.3">
      <c r="A73" s="84" t="s">
        <v>201</v>
      </c>
      <c r="B73" s="84">
        <v>45</v>
      </c>
      <c r="C73" s="84">
        <v>49.5</v>
      </c>
      <c r="D73" s="84">
        <v>48.5</v>
      </c>
      <c r="E73" s="76">
        <v>60</v>
      </c>
      <c r="F73" s="76">
        <v>78.5</v>
      </c>
      <c r="G73" s="73"/>
      <c r="H73" s="73"/>
      <c r="J73" s="7" t="s">
        <v>102</v>
      </c>
      <c r="K73" s="90"/>
      <c r="L73" s="90"/>
      <c r="M73" s="4" t="s">
        <v>80</v>
      </c>
      <c r="N73" s="90"/>
      <c r="O73" s="90"/>
      <c r="P73" s="4" t="s">
        <v>101</v>
      </c>
      <c r="Q73" s="4" t="s">
        <v>3</v>
      </c>
      <c r="R73" s="90"/>
      <c r="S73" s="4" t="s">
        <v>40</v>
      </c>
      <c r="T73" s="90"/>
      <c r="U73" s="90"/>
      <c r="V73" s="90"/>
      <c r="W73" s="4" t="s">
        <v>96</v>
      </c>
      <c r="X73" s="90"/>
      <c r="Y73" s="90"/>
      <c r="Z73" s="90"/>
      <c r="AA73" s="4" t="s">
        <v>13</v>
      </c>
      <c r="AB73" s="90"/>
    </row>
    <row r="74" spans="1:33" x14ac:dyDescent="0.25">
      <c r="A74" s="77" t="s">
        <v>205</v>
      </c>
      <c r="B74" s="77">
        <v>32</v>
      </c>
      <c r="C74" s="88">
        <v>0</v>
      </c>
      <c r="D74" s="86">
        <v>15.4</v>
      </c>
      <c r="E74" s="76">
        <v>8.3000000000000007</v>
      </c>
      <c r="F74" s="76">
        <v>7.7</v>
      </c>
      <c r="G74" s="74"/>
      <c r="H74" s="73"/>
      <c r="J74" t="s">
        <v>16</v>
      </c>
      <c r="K74">
        <v>52.94</v>
      </c>
      <c r="L74">
        <v>47.06</v>
      </c>
      <c r="M74">
        <v>58.82</v>
      </c>
      <c r="N74">
        <v>47.06</v>
      </c>
      <c r="O74">
        <v>47.06</v>
      </c>
      <c r="P74">
        <v>47.06</v>
      </c>
      <c r="Q74">
        <v>35.29</v>
      </c>
      <c r="R74">
        <v>76.47</v>
      </c>
      <c r="S74">
        <v>41.18</v>
      </c>
      <c r="U74">
        <v>47.06</v>
      </c>
      <c r="V74">
        <v>70.59</v>
      </c>
      <c r="W74">
        <v>70.59</v>
      </c>
      <c r="X74">
        <v>29.41</v>
      </c>
      <c r="Y74">
        <v>58.82</v>
      </c>
      <c r="Z74">
        <v>41.18</v>
      </c>
      <c r="AA74">
        <v>100</v>
      </c>
      <c r="AB74">
        <v>64.709999999999994</v>
      </c>
    </row>
    <row r="75" spans="1:33" ht="30" customHeight="1" x14ac:dyDescent="0.25">
      <c r="A75" s="77" t="s">
        <v>203</v>
      </c>
      <c r="B75" s="77">
        <v>32.5</v>
      </c>
      <c r="C75" s="77">
        <v>49</v>
      </c>
      <c r="D75" s="77">
        <v>55</v>
      </c>
      <c r="E75" s="76">
        <v>54</v>
      </c>
      <c r="F75" s="76">
        <v>69</v>
      </c>
      <c r="G75" s="73"/>
      <c r="H75" s="73"/>
      <c r="J75" t="s">
        <v>17</v>
      </c>
      <c r="K75">
        <v>58.82</v>
      </c>
      <c r="L75">
        <v>70.59</v>
      </c>
      <c r="M75">
        <v>58.82</v>
      </c>
      <c r="N75">
        <v>47.06</v>
      </c>
      <c r="O75">
        <v>58.82</v>
      </c>
      <c r="P75">
        <v>52.94</v>
      </c>
      <c r="Q75">
        <v>58.82</v>
      </c>
      <c r="R75">
        <v>76.47</v>
      </c>
      <c r="S75">
        <v>64.709999999999994</v>
      </c>
      <c r="U75">
        <v>29.41</v>
      </c>
      <c r="V75">
        <v>76.47</v>
      </c>
      <c r="W75">
        <v>76.47</v>
      </c>
      <c r="X75">
        <v>35.29</v>
      </c>
      <c r="Y75">
        <v>88.24</v>
      </c>
      <c r="Z75">
        <v>64.709999999999994</v>
      </c>
      <c r="AA75">
        <v>94.12</v>
      </c>
      <c r="AB75">
        <v>47.06</v>
      </c>
    </row>
    <row r="76" spans="1:33" x14ac:dyDescent="0.25">
      <c r="J76" s="5" t="s">
        <v>18</v>
      </c>
      <c r="K76" s="5">
        <f>AVERAGE(K74:K75)</f>
        <v>55.879999999999995</v>
      </c>
      <c r="L76" s="5">
        <f t="shared" ref="L76:AB76" si="14">AVERAGE(L74:L75)</f>
        <v>58.825000000000003</v>
      </c>
      <c r="M76" s="5">
        <f t="shared" si="14"/>
        <v>58.82</v>
      </c>
      <c r="N76" s="5">
        <f t="shared" si="14"/>
        <v>47.06</v>
      </c>
      <c r="O76" s="5">
        <f t="shared" si="14"/>
        <v>52.94</v>
      </c>
      <c r="P76" s="5">
        <f t="shared" si="14"/>
        <v>50</v>
      </c>
      <c r="Q76" s="5">
        <f t="shared" si="14"/>
        <v>47.055</v>
      </c>
      <c r="R76" s="5">
        <f t="shared" si="14"/>
        <v>76.47</v>
      </c>
      <c r="S76" s="5">
        <f t="shared" si="14"/>
        <v>52.944999999999993</v>
      </c>
      <c r="T76" s="5"/>
      <c r="U76" s="5">
        <f t="shared" si="14"/>
        <v>38.234999999999999</v>
      </c>
      <c r="V76" s="5">
        <f t="shared" si="14"/>
        <v>73.53</v>
      </c>
      <c r="W76" s="5">
        <f t="shared" si="14"/>
        <v>73.53</v>
      </c>
      <c r="X76" s="5">
        <f t="shared" si="14"/>
        <v>32.35</v>
      </c>
      <c r="Y76" s="5">
        <f t="shared" si="14"/>
        <v>73.53</v>
      </c>
      <c r="Z76" s="5">
        <f t="shared" si="14"/>
        <v>52.944999999999993</v>
      </c>
      <c r="AA76" s="5">
        <f t="shared" si="14"/>
        <v>97.06</v>
      </c>
      <c r="AB76" s="5">
        <f t="shared" si="14"/>
        <v>55.884999999999998</v>
      </c>
      <c r="AC76" s="28">
        <f>AVERAGE(K76:AB76)</f>
        <v>58.650588235294101</v>
      </c>
    </row>
    <row r="77" spans="1:33" x14ac:dyDescent="0.25">
      <c r="J77" t="s">
        <v>19</v>
      </c>
      <c r="K77">
        <v>70</v>
      </c>
      <c r="L77">
        <v>100</v>
      </c>
      <c r="M77">
        <v>94</v>
      </c>
      <c r="N77">
        <v>100</v>
      </c>
      <c r="O77">
        <v>76</v>
      </c>
      <c r="P77">
        <v>65</v>
      </c>
      <c r="Q77">
        <v>82</v>
      </c>
      <c r="R77">
        <v>94</v>
      </c>
      <c r="S77">
        <v>88</v>
      </c>
      <c r="U77">
        <v>76</v>
      </c>
      <c r="V77">
        <v>100</v>
      </c>
      <c r="W77">
        <v>100</v>
      </c>
      <c r="X77">
        <v>70</v>
      </c>
      <c r="Y77">
        <v>100</v>
      </c>
      <c r="Z77">
        <v>88</v>
      </c>
      <c r="AA77">
        <v>100</v>
      </c>
      <c r="AB77">
        <v>100</v>
      </c>
    </row>
    <row r="78" spans="1:33" x14ac:dyDescent="0.25">
      <c r="J78" t="s">
        <v>20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S78">
        <v>100</v>
      </c>
      <c r="U78">
        <v>88</v>
      </c>
      <c r="V78">
        <v>100</v>
      </c>
      <c r="W78">
        <v>100</v>
      </c>
      <c r="X78">
        <v>88</v>
      </c>
      <c r="Y78">
        <v>100</v>
      </c>
      <c r="Z78">
        <v>94</v>
      </c>
      <c r="AA78">
        <v>100</v>
      </c>
      <c r="AB78">
        <v>100</v>
      </c>
    </row>
    <row r="79" spans="1:33" x14ac:dyDescent="0.25">
      <c r="J79" s="5" t="s">
        <v>21</v>
      </c>
      <c r="K79" s="5">
        <f>AVERAGE(K77:K78)</f>
        <v>85</v>
      </c>
      <c r="L79" s="5">
        <f t="shared" ref="L79:AB79" si="15">AVERAGE(L77:L78)</f>
        <v>100</v>
      </c>
      <c r="M79" s="5">
        <f t="shared" si="15"/>
        <v>97</v>
      </c>
      <c r="N79" s="5">
        <f t="shared" si="15"/>
        <v>100</v>
      </c>
      <c r="O79" s="5">
        <f t="shared" si="15"/>
        <v>88</v>
      </c>
      <c r="P79" s="5">
        <f t="shared" si="15"/>
        <v>82.5</v>
      </c>
      <c r="Q79" s="5">
        <f t="shared" si="15"/>
        <v>91</v>
      </c>
      <c r="R79" s="5">
        <f t="shared" si="15"/>
        <v>97</v>
      </c>
      <c r="S79" s="5">
        <f t="shared" si="15"/>
        <v>94</v>
      </c>
      <c r="T79" s="5"/>
      <c r="U79" s="5">
        <f t="shared" si="15"/>
        <v>82</v>
      </c>
      <c r="V79" s="5">
        <f t="shared" si="15"/>
        <v>100</v>
      </c>
      <c r="W79" s="5">
        <f t="shared" si="15"/>
        <v>100</v>
      </c>
      <c r="X79" s="5">
        <f t="shared" si="15"/>
        <v>79</v>
      </c>
      <c r="Y79" s="5">
        <f t="shared" si="15"/>
        <v>100</v>
      </c>
      <c r="Z79" s="5">
        <f t="shared" si="15"/>
        <v>91</v>
      </c>
      <c r="AA79" s="5">
        <f t="shared" si="15"/>
        <v>100</v>
      </c>
      <c r="AB79" s="5">
        <f t="shared" si="15"/>
        <v>100</v>
      </c>
      <c r="AC79" s="28">
        <f>AVERAGE(K79:AB79)</f>
        <v>93.32352941176471</v>
      </c>
    </row>
    <row r="80" spans="1:33" x14ac:dyDescent="0.25">
      <c r="J80" s="7" t="s">
        <v>103</v>
      </c>
    </row>
    <row r="81" spans="10:29" x14ac:dyDescent="0.25">
      <c r="J81" t="s">
        <v>16</v>
      </c>
      <c r="K81">
        <v>33</v>
      </c>
      <c r="L81">
        <v>50</v>
      </c>
      <c r="M81">
        <v>55</v>
      </c>
      <c r="N81">
        <v>39</v>
      </c>
      <c r="O81">
        <v>39</v>
      </c>
      <c r="P81">
        <v>28</v>
      </c>
      <c r="Q81">
        <v>39</v>
      </c>
      <c r="R81">
        <v>72</v>
      </c>
      <c r="S81">
        <v>56</v>
      </c>
      <c r="U81">
        <v>39</v>
      </c>
      <c r="V81">
        <v>50</v>
      </c>
      <c r="W81">
        <v>83</v>
      </c>
      <c r="X81">
        <v>33</v>
      </c>
      <c r="Y81">
        <v>83</v>
      </c>
      <c r="Z81">
        <v>55</v>
      </c>
      <c r="AA81">
        <v>100</v>
      </c>
      <c r="AB81">
        <v>50</v>
      </c>
    </row>
    <row r="82" spans="10:29" x14ac:dyDescent="0.25">
      <c r="J82" t="s">
        <v>17</v>
      </c>
      <c r="K82">
        <v>44</v>
      </c>
      <c r="L82">
        <v>55</v>
      </c>
      <c r="M82">
        <v>61</v>
      </c>
      <c r="N82">
        <v>44</v>
      </c>
      <c r="O82">
        <v>67</v>
      </c>
      <c r="P82">
        <v>56</v>
      </c>
      <c r="Q82">
        <v>39</v>
      </c>
      <c r="R82">
        <v>61</v>
      </c>
      <c r="S82">
        <v>55</v>
      </c>
      <c r="U82">
        <v>33</v>
      </c>
      <c r="V82">
        <v>83</v>
      </c>
      <c r="W82">
        <v>55</v>
      </c>
      <c r="X82">
        <v>33</v>
      </c>
      <c r="Y82">
        <v>94</v>
      </c>
      <c r="Z82">
        <v>50</v>
      </c>
      <c r="AA82">
        <v>94</v>
      </c>
      <c r="AB82">
        <v>47</v>
      </c>
    </row>
    <row r="83" spans="10:29" x14ac:dyDescent="0.25">
      <c r="J83" s="5" t="s">
        <v>18</v>
      </c>
      <c r="K83" s="5">
        <f>AVERAGE(K81:K82)</f>
        <v>38.5</v>
      </c>
      <c r="L83" s="5">
        <f>AVERAGE(L81:L82)</f>
        <v>52.5</v>
      </c>
      <c r="M83" s="5">
        <f t="shared" ref="M83:AB83" si="16">AVERAGE(M81:M82)</f>
        <v>58</v>
      </c>
      <c r="N83" s="5">
        <f t="shared" si="16"/>
        <v>41.5</v>
      </c>
      <c r="O83" s="5">
        <f t="shared" si="16"/>
        <v>53</v>
      </c>
      <c r="P83" s="5">
        <f t="shared" si="16"/>
        <v>42</v>
      </c>
      <c r="Q83" s="5">
        <f t="shared" si="16"/>
        <v>39</v>
      </c>
      <c r="R83" s="5">
        <f t="shared" si="16"/>
        <v>66.5</v>
      </c>
      <c r="S83" s="5">
        <f t="shared" si="16"/>
        <v>55.5</v>
      </c>
      <c r="T83" s="5"/>
      <c r="U83" s="5">
        <f t="shared" si="16"/>
        <v>36</v>
      </c>
      <c r="V83" s="5">
        <f t="shared" si="16"/>
        <v>66.5</v>
      </c>
      <c r="W83" s="5">
        <f t="shared" si="16"/>
        <v>69</v>
      </c>
      <c r="X83" s="5">
        <f t="shared" si="16"/>
        <v>33</v>
      </c>
      <c r="Y83" s="5">
        <f t="shared" si="16"/>
        <v>88.5</v>
      </c>
      <c r="Z83" s="5">
        <f t="shared" si="16"/>
        <v>52.5</v>
      </c>
      <c r="AA83" s="5">
        <f t="shared" si="16"/>
        <v>97</v>
      </c>
      <c r="AB83" s="5">
        <f t="shared" si="16"/>
        <v>48.5</v>
      </c>
      <c r="AC83" s="28">
        <v>60</v>
      </c>
    </row>
    <row r="84" spans="10:29" x14ac:dyDescent="0.25">
      <c r="J84" t="s">
        <v>19</v>
      </c>
      <c r="K84">
        <v>88</v>
      </c>
      <c r="L84">
        <v>100</v>
      </c>
      <c r="M84">
        <v>100</v>
      </c>
      <c r="N84">
        <v>94</v>
      </c>
      <c r="O84">
        <v>89</v>
      </c>
      <c r="P84">
        <v>78</v>
      </c>
      <c r="Q84">
        <v>89</v>
      </c>
      <c r="R84">
        <v>94</v>
      </c>
      <c r="S84">
        <v>94</v>
      </c>
      <c r="U84">
        <v>83</v>
      </c>
      <c r="V84">
        <v>100</v>
      </c>
      <c r="W84">
        <v>100</v>
      </c>
      <c r="X84">
        <v>94</v>
      </c>
      <c r="Y84">
        <v>100</v>
      </c>
      <c r="Z84">
        <v>100</v>
      </c>
      <c r="AA84">
        <v>100</v>
      </c>
      <c r="AB84">
        <v>83</v>
      </c>
    </row>
    <row r="85" spans="10:29" x14ac:dyDescent="0.25">
      <c r="J85" t="s">
        <v>20</v>
      </c>
      <c r="K85">
        <v>82</v>
      </c>
      <c r="L85">
        <v>88</v>
      </c>
      <c r="M85">
        <v>94</v>
      </c>
      <c r="N85">
        <v>100</v>
      </c>
      <c r="O85">
        <v>94</v>
      </c>
      <c r="P85">
        <v>94</v>
      </c>
      <c r="Q85">
        <v>100</v>
      </c>
      <c r="R85">
        <v>88</v>
      </c>
      <c r="S85">
        <v>100</v>
      </c>
      <c r="U85">
        <v>94</v>
      </c>
      <c r="V85">
        <v>100</v>
      </c>
      <c r="W85">
        <v>100</v>
      </c>
      <c r="X85">
        <v>94</v>
      </c>
      <c r="Y85">
        <v>94</v>
      </c>
      <c r="Z85">
        <v>100</v>
      </c>
      <c r="AA85">
        <v>100</v>
      </c>
      <c r="AB85">
        <v>88</v>
      </c>
    </row>
    <row r="86" spans="10:29" x14ac:dyDescent="0.25">
      <c r="J86" s="5" t="s">
        <v>21</v>
      </c>
      <c r="K86" s="5">
        <f>AVERAGE(K84:K85)</f>
        <v>85</v>
      </c>
      <c r="L86" s="5">
        <f t="shared" ref="L86:AB86" si="17">AVERAGE(L84:L85)</f>
        <v>94</v>
      </c>
      <c r="M86" s="5">
        <f t="shared" si="17"/>
        <v>97</v>
      </c>
      <c r="N86" s="5">
        <f t="shared" si="17"/>
        <v>97</v>
      </c>
      <c r="O86" s="5">
        <f t="shared" si="17"/>
        <v>91.5</v>
      </c>
      <c r="P86" s="5">
        <f t="shared" si="17"/>
        <v>86</v>
      </c>
      <c r="Q86" s="5">
        <f t="shared" si="17"/>
        <v>94.5</v>
      </c>
      <c r="R86" s="5">
        <f t="shared" si="17"/>
        <v>91</v>
      </c>
      <c r="S86" s="5">
        <f t="shared" si="17"/>
        <v>97</v>
      </c>
      <c r="T86" s="5"/>
      <c r="U86" s="5">
        <f t="shared" si="17"/>
        <v>88.5</v>
      </c>
      <c r="V86" s="5">
        <f t="shared" si="17"/>
        <v>100</v>
      </c>
      <c r="W86" s="5">
        <f t="shared" si="17"/>
        <v>100</v>
      </c>
      <c r="X86" s="5">
        <f t="shared" si="17"/>
        <v>94</v>
      </c>
      <c r="Y86" s="5">
        <f t="shared" si="17"/>
        <v>97</v>
      </c>
      <c r="Z86" s="5">
        <f t="shared" si="17"/>
        <v>100</v>
      </c>
      <c r="AA86" s="5">
        <f t="shared" si="17"/>
        <v>100</v>
      </c>
      <c r="AB86" s="5">
        <f t="shared" si="17"/>
        <v>85.5</v>
      </c>
      <c r="AC86" s="28">
        <f>AVERAGE(K86:AB86)</f>
        <v>94</v>
      </c>
    </row>
  </sheetData>
  <mergeCells count="42">
    <mergeCell ref="Y54:Y55"/>
    <mergeCell ref="Z54:Z55"/>
    <mergeCell ref="AB54:AB55"/>
    <mergeCell ref="K72:K73"/>
    <mergeCell ref="L72:L73"/>
    <mergeCell ref="N72:N73"/>
    <mergeCell ref="O72:O73"/>
    <mergeCell ref="R72:R73"/>
    <mergeCell ref="T72:T73"/>
    <mergeCell ref="U72:U73"/>
    <mergeCell ref="V72:V73"/>
    <mergeCell ref="X72:X73"/>
    <mergeCell ref="Y72:Y73"/>
    <mergeCell ref="Z72:Z73"/>
    <mergeCell ref="AB72:AB73"/>
    <mergeCell ref="S54:S55"/>
    <mergeCell ref="J54:J55"/>
    <mergeCell ref="K54:K55"/>
    <mergeCell ref="M54:M55"/>
    <mergeCell ref="N54:N55"/>
    <mergeCell ref="Q54:Q55"/>
    <mergeCell ref="U4:U5"/>
    <mergeCell ref="T54:T55"/>
    <mergeCell ref="U54:U55"/>
    <mergeCell ref="V54:V55"/>
    <mergeCell ref="X54:X55"/>
    <mergeCell ref="Y14:Y15"/>
    <mergeCell ref="Y4:Y5"/>
    <mergeCell ref="Z4:Z5"/>
    <mergeCell ref="M14:M15"/>
    <mergeCell ref="N14:N15"/>
    <mergeCell ref="R14:R15"/>
    <mergeCell ref="S14:S15"/>
    <mergeCell ref="T14:T15"/>
    <mergeCell ref="U14:U15"/>
    <mergeCell ref="V14:V15"/>
    <mergeCell ref="X14:X15"/>
    <mergeCell ref="M4:M5"/>
    <mergeCell ref="N4:N5"/>
    <mergeCell ref="R4:R5"/>
    <mergeCell ref="S4:S5"/>
    <mergeCell ref="T4:T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4"/>
  <sheetViews>
    <sheetView workbookViewId="0">
      <selection activeCell="AA7" sqref="AA7"/>
    </sheetView>
  </sheetViews>
  <sheetFormatPr defaultRowHeight="15" x14ac:dyDescent="0.25"/>
  <sheetData>
    <row r="3" spans="3:27" ht="15.75" thickBot="1" x14ac:dyDescent="0.3"/>
    <row r="4" spans="3:27" ht="42.75" x14ac:dyDescent="0.25">
      <c r="D4" s="89" t="s">
        <v>78</v>
      </c>
      <c r="E4" s="89" t="s">
        <v>37</v>
      </c>
      <c r="F4" s="25" t="s">
        <v>79</v>
      </c>
      <c r="G4" s="89" t="s">
        <v>38</v>
      </c>
      <c r="H4" s="89" t="s">
        <v>81</v>
      </c>
      <c r="I4" s="25" t="s">
        <v>109</v>
      </c>
      <c r="J4" s="25" t="s">
        <v>111</v>
      </c>
      <c r="K4" s="25" t="s">
        <v>2</v>
      </c>
      <c r="L4" s="89" t="s">
        <v>82</v>
      </c>
      <c r="M4" s="25" t="s">
        <v>39</v>
      </c>
      <c r="N4" s="89" t="s">
        <v>4</v>
      </c>
      <c r="O4" s="89" t="s">
        <v>41</v>
      </c>
      <c r="P4" s="25" t="s">
        <v>5</v>
      </c>
      <c r="Q4" s="89" t="s">
        <v>72</v>
      </c>
      <c r="R4" s="25" t="s">
        <v>95</v>
      </c>
      <c r="S4" s="89" t="s">
        <v>114</v>
      </c>
      <c r="T4" s="89" t="s">
        <v>10</v>
      </c>
      <c r="U4" s="89" t="s">
        <v>83</v>
      </c>
      <c r="V4" s="25" t="s">
        <v>12</v>
      </c>
      <c r="W4" s="25" t="s">
        <v>73</v>
      </c>
      <c r="X4" s="89" t="s">
        <v>97</v>
      </c>
    </row>
    <row r="5" spans="3:27" ht="43.5" thickBot="1" x14ac:dyDescent="0.3">
      <c r="C5" t="s">
        <v>115</v>
      </c>
      <c r="D5" s="90"/>
      <c r="E5" s="90"/>
      <c r="F5" s="26" t="s">
        <v>80</v>
      </c>
      <c r="G5" s="90"/>
      <c r="H5" s="90"/>
      <c r="I5" s="26" t="s">
        <v>110</v>
      </c>
      <c r="J5" s="26" t="s">
        <v>112</v>
      </c>
      <c r="K5" s="26" t="s">
        <v>3</v>
      </c>
      <c r="L5" s="90"/>
      <c r="M5" s="26" t="s">
        <v>40</v>
      </c>
      <c r="N5" s="90"/>
      <c r="O5" s="90"/>
      <c r="P5" s="26" t="s">
        <v>113</v>
      </c>
      <c r="Q5" s="90"/>
      <c r="R5" s="26" t="s">
        <v>96</v>
      </c>
      <c r="S5" s="90"/>
      <c r="T5" s="90"/>
      <c r="U5" s="90"/>
      <c r="V5" s="26" t="s">
        <v>13</v>
      </c>
      <c r="W5" s="26" t="s">
        <v>74</v>
      </c>
      <c r="X5" s="90"/>
    </row>
    <row r="6" spans="3:27" x14ac:dyDescent="0.25">
      <c r="C6" t="s">
        <v>116</v>
      </c>
      <c r="D6">
        <v>100</v>
      </c>
      <c r="E6">
        <v>100</v>
      </c>
      <c r="F6">
        <v>100</v>
      </c>
      <c r="G6">
        <v>100</v>
      </c>
      <c r="H6">
        <v>100</v>
      </c>
      <c r="J6">
        <v>100</v>
      </c>
      <c r="K6">
        <v>100</v>
      </c>
      <c r="L6">
        <v>100</v>
      </c>
      <c r="M6">
        <v>100</v>
      </c>
      <c r="O6">
        <v>100</v>
      </c>
      <c r="P6">
        <v>75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75</v>
      </c>
      <c r="Y6">
        <f>AVERAGE(D6:X6)</f>
        <v>97.368421052631575</v>
      </c>
      <c r="AA6">
        <v>88.5</v>
      </c>
    </row>
    <row r="7" spans="3:27" x14ac:dyDescent="0.25">
      <c r="C7" t="s">
        <v>117</v>
      </c>
      <c r="D7">
        <v>100</v>
      </c>
      <c r="E7">
        <v>100</v>
      </c>
      <c r="F7">
        <v>100</v>
      </c>
      <c r="G7">
        <v>100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f>AVERAGE(D7:X7)</f>
        <v>100</v>
      </c>
      <c r="AA7">
        <v>99</v>
      </c>
    </row>
    <row r="10" spans="3:27" ht="15.75" thickBot="1" x14ac:dyDescent="0.3"/>
    <row r="11" spans="3:27" ht="42.75" x14ac:dyDescent="0.25">
      <c r="D11" s="89" t="s">
        <v>78</v>
      </c>
      <c r="E11" s="89" t="s">
        <v>118</v>
      </c>
      <c r="F11" s="89" t="s">
        <v>37</v>
      </c>
      <c r="G11" s="89" t="s">
        <v>81</v>
      </c>
      <c r="H11" s="25" t="s">
        <v>109</v>
      </c>
      <c r="I11" s="25" t="s">
        <v>111</v>
      </c>
      <c r="J11" s="25" t="s">
        <v>2</v>
      </c>
      <c r="K11" s="89" t="s">
        <v>82</v>
      </c>
      <c r="L11" s="25" t="s">
        <v>39</v>
      </c>
      <c r="M11" s="89" t="s">
        <v>4</v>
      </c>
      <c r="N11" s="89" t="s">
        <v>41</v>
      </c>
      <c r="O11" s="25" t="s">
        <v>5</v>
      </c>
      <c r="P11" s="25" t="s">
        <v>119</v>
      </c>
      <c r="Q11" s="89" t="s">
        <v>72</v>
      </c>
      <c r="R11" s="25" t="s">
        <v>95</v>
      </c>
      <c r="S11" s="25" t="s">
        <v>121</v>
      </c>
      <c r="T11" s="89" t="s">
        <v>10</v>
      </c>
      <c r="U11" s="89" t="s">
        <v>83</v>
      </c>
      <c r="V11" s="25" t="s">
        <v>12</v>
      </c>
      <c r="W11" s="25" t="s">
        <v>73</v>
      </c>
      <c r="X11" s="89" t="s">
        <v>97</v>
      </c>
    </row>
    <row r="12" spans="3:27" ht="43.5" thickBot="1" x14ac:dyDescent="0.3">
      <c r="C12" t="s">
        <v>123</v>
      </c>
      <c r="D12" s="90"/>
      <c r="E12" s="90"/>
      <c r="F12" s="90"/>
      <c r="G12" s="90"/>
      <c r="H12" s="26" t="s">
        <v>110</v>
      </c>
      <c r="I12" s="26" t="s">
        <v>112</v>
      </c>
      <c r="J12" s="26" t="s">
        <v>3</v>
      </c>
      <c r="K12" s="90"/>
      <c r="L12" s="26" t="s">
        <v>40</v>
      </c>
      <c r="M12" s="90"/>
      <c r="N12" s="90"/>
      <c r="O12" s="26" t="s">
        <v>113</v>
      </c>
      <c r="P12" s="26" t="s">
        <v>120</v>
      </c>
      <c r="Q12" s="90"/>
      <c r="R12" s="26" t="s">
        <v>96</v>
      </c>
      <c r="S12" s="26" t="s">
        <v>122</v>
      </c>
      <c r="T12" s="90"/>
      <c r="U12" s="90"/>
      <c r="V12" s="26" t="s">
        <v>13</v>
      </c>
      <c r="W12" s="26" t="s">
        <v>74</v>
      </c>
      <c r="X12" s="90"/>
    </row>
    <row r="13" spans="3:27" x14ac:dyDescent="0.25">
      <c r="C13" t="s">
        <v>124</v>
      </c>
      <c r="D13">
        <v>60</v>
      </c>
      <c r="E13">
        <v>60</v>
      </c>
      <c r="F13">
        <v>80</v>
      </c>
      <c r="G13">
        <v>80</v>
      </c>
      <c r="I13">
        <v>100</v>
      </c>
      <c r="J13">
        <v>60</v>
      </c>
      <c r="K13">
        <v>100</v>
      </c>
      <c r="L13">
        <v>80</v>
      </c>
      <c r="O13">
        <v>80</v>
      </c>
      <c r="P13">
        <v>60</v>
      </c>
      <c r="Q13">
        <v>80</v>
      </c>
      <c r="R13">
        <v>100</v>
      </c>
      <c r="T13">
        <v>80</v>
      </c>
      <c r="U13">
        <v>60</v>
      </c>
      <c r="V13">
        <v>100</v>
      </c>
      <c r="W13">
        <v>100</v>
      </c>
      <c r="X13">
        <v>80</v>
      </c>
      <c r="Y13">
        <f>AVERAGE(D13:X13)</f>
        <v>80</v>
      </c>
    </row>
    <row r="14" spans="3:27" x14ac:dyDescent="0.25">
      <c r="C14" t="s">
        <v>125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N14">
        <v>100</v>
      </c>
      <c r="O14">
        <v>100</v>
      </c>
      <c r="P14">
        <v>100</v>
      </c>
      <c r="Q14">
        <v>100</v>
      </c>
      <c r="R14">
        <v>100</v>
      </c>
      <c r="T14">
        <v>100</v>
      </c>
      <c r="U14">
        <v>100</v>
      </c>
      <c r="V14">
        <v>100</v>
      </c>
      <c r="W14">
        <v>100</v>
      </c>
      <c r="X14">
        <v>80</v>
      </c>
      <c r="Y14">
        <f>AVERAGE(D14:X14)</f>
        <v>98.94736842105263</v>
      </c>
    </row>
  </sheetData>
  <mergeCells count="23">
    <mergeCell ref="U4:U5"/>
    <mergeCell ref="X4:X5"/>
    <mergeCell ref="D4:D5"/>
    <mergeCell ref="E4:E5"/>
    <mergeCell ref="G4:G5"/>
    <mergeCell ref="H4:H5"/>
    <mergeCell ref="L4:L5"/>
    <mergeCell ref="N4:N5"/>
    <mergeCell ref="O4:O5"/>
    <mergeCell ref="Q4:Q5"/>
    <mergeCell ref="S4:S5"/>
    <mergeCell ref="T4:T5"/>
    <mergeCell ref="N11:N12"/>
    <mergeCell ref="Q11:Q12"/>
    <mergeCell ref="T11:T12"/>
    <mergeCell ref="U11:U12"/>
    <mergeCell ref="X11:X12"/>
    <mergeCell ref="D11:D12"/>
    <mergeCell ref="E11:E12"/>
    <mergeCell ref="F11:F12"/>
    <mergeCell ref="G11:G12"/>
    <mergeCell ref="K11:K12"/>
    <mergeCell ref="M11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workbookViewId="0">
      <selection activeCell="O28" sqref="O28"/>
    </sheetView>
  </sheetViews>
  <sheetFormatPr defaultRowHeight="15" x14ac:dyDescent="0.25"/>
  <cols>
    <col min="2" max="2" width="22.7109375" customWidth="1"/>
    <col min="3" max="3" width="16.85546875" customWidth="1"/>
    <col min="4" max="4" width="15.28515625" customWidth="1"/>
    <col min="5" max="5" width="11.7109375" customWidth="1"/>
    <col min="6" max="6" width="12.85546875" customWidth="1"/>
    <col min="7" max="7" width="12.7109375" customWidth="1"/>
    <col min="8" max="8" width="14.42578125" customWidth="1"/>
    <col min="9" max="9" width="12.85546875" customWidth="1"/>
    <col min="10" max="10" width="11.5703125" customWidth="1"/>
    <col min="11" max="11" width="14.140625" customWidth="1"/>
    <col min="13" max="13" width="16.5703125" customWidth="1"/>
    <col min="14" max="14" width="22.7109375" customWidth="1"/>
    <col min="15" max="15" width="25.42578125" customWidth="1"/>
  </cols>
  <sheetData>
    <row r="1" spans="1:15" ht="33.75" x14ac:dyDescent="0.5">
      <c r="A1" t="s">
        <v>126</v>
      </c>
      <c r="B1" s="62" t="s">
        <v>127</v>
      </c>
      <c r="C1" s="62"/>
      <c r="D1" s="62"/>
      <c r="E1" s="62"/>
      <c r="F1" s="62"/>
      <c r="G1" s="62"/>
      <c r="H1" s="62"/>
    </row>
    <row r="2" spans="1:15" ht="33.75" x14ac:dyDescent="0.5">
      <c r="B2" s="62" t="s">
        <v>128</v>
      </c>
      <c r="C2" s="62"/>
      <c r="D2" s="62"/>
      <c r="E2" s="62"/>
      <c r="F2" s="62"/>
      <c r="G2" s="62"/>
      <c r="H2" s="62"/>
    </row>
    <row r="3" spans="1:15" ht="29.25" thickBot="1" x14ac:dyDescent="0.5">
      <c r="B3" s="61" t="s">
        <v>185</v>
      </c>
    </row>
    <row r="4" spans="1:15" ht="15.75" customHeight="1" x14ac:dyDescent="0.25">
      <c r="B4" s="35"/>
      <c r="C4" s="129" t="s">
        <v>10</v>
      </c>
      <c r="D4" s="130"/>
      <c r="E4" s="131"/>
      <c r="F4" s="135" t="s">
        <v>7</v>
      </c>
      <c r="G4" s="136"/>
      <c r="H4" s="137"/>
      <c r="I4" s="141" t="s">
        <v>9</v>
      </c>
      <c r="J4" s="142"/>
      <c r="K4" s="143"/>
      <c r="N4" t="s">
        <v>175</v>
      </c>
    </row>
    <row r="5" spans="1:15" ht="32.25" thickBot="1" x14ac:dyDescent="0.3">
      <c r="B5" s="36" t="s">
        <v>129</v>
      </c>
      <c r="C5" s="132" t="s">
        <v>131</v>
      </c>
      <c r="D5" s="133"/>
      <c r="E5" s="134"/>
      <c r="F5" s="138" t="s">
        <v>131</v>
      </c>
      <c r="G5" s="139"/>
      <c r="H5" s="140"/>
      <c r="I5" s="144" t="s">
        <v>131</v>
      </c>
      <c r="J5" s="145"/>
      <c r="K5" s="146"/>
      <c r="N5" t="s">
        <v>173</v>
      </c>
      <c r="O5" t="s">
        <v>174</v>
      </c>
    </row>
    <row r="6" spans="1:15" ht="15.75" x14ac:dyDescent="0.25">
      <c r="B6" s="37" t="s">
        <v>130</v>
      </c>
      <c r="C6" s="44" t="s">
        <v>132</v>
      </c>
      <c r="D6" s="125" t="s">
        <v>134</v>
      </c>
      <c r="E6" s="125" t="s">
        <v>135</v>
      </c>
      <c r="F6" s="127" t="s">
        <v>136</v>
      </c>
      <c r="G6" s="48" t="s">
        <v>137</v>
      </c>
      <c r="H6" s="48" t="s">
        <v>137</v>
      </c>
      <c r="I6" s="51" t="s">
        <v>140</v>
      </c>
      <c r="J6" s="51" t="s">
        <v>137</v>
      </c>
      <c r="K6" s="51" t="s">
        <v>137</v>
      </c>
      <c r="M6" s="54" t="s">
        <v>171</v>
      </c>
      <c r="N6" s="55">
        <v>23.5</v>
      </c>
      <c r="O6" s="55">
        <v>45.32500000000001</v>
      </c>
    </row>
    <row r="7" spans="1:15" ht="16.5" thickBot="1" x14ac:dyDescent="0.3">
      <c r="B7" s="38"/>
      <c r="C7" s="45" t="s">
        <v>133</v>
      </c>
      <c r="D7" s="126"/>
      <c r="E7" s="126"/>
      <c r="F7" s="128"/>
      <c r="G7" s="49" t="s">
        <v>138</v>
      </c>
      <c r="H7" s="49" t="s">
        <v>139</v>
      </c>
      <c r="I7" s="52" t="s">
        <v>141</v>
      </c>
      <c r="J7" s="52" t="s">
        <v>138</v>
      </c>
      <c r="K7" s="52" t="s">
        <v>142</v>
      </c>
      <c r="M7" s="54" t="s">
        <v>63</v>
      </c>
      <c r="N7" s="55">
        <v>60</v>
      </c>
      <c r="O7" s="55">
        <v>66.625000000000014</v>
      </c>
    </row>
    <row r="8" spans="1:15" ht="31.5" x14ac:dyDescent="0.25">
      <c r="B8" s="40" t="s">
        <v>145</v>
      </c>
      <c r="C8" s="117">
        <v>40</v>
      </c>
      <c r="D8" s="119">
        <v>65</v>
      </c>
      <c r="E8" s="119">
        <v>95</v>
      </c>
      <c r="F8" s="121">
        <v>38</v>
      </c>
      <c r="G8" s="121">
        <v>97.4</v>
      </c>
      <c r="H8" s="121">
        <v>100</v>
      </c>
      <c r="I8" s="123">
        <v>37</v>
      </c>
      <c r="J8" s="115">
        <v>97.3</v>
      </c>
      <c r="K8" s="115">
        <v>100</v>
      </c>
      <c r="M8" s="55" t="s">
        <v>172</v>
      </c>
      <c r="N8" s="55">
        <v>57.1</v>
      </c>
      <c r="O8" s="55">
        <v>78.466666666666654</v>
      </c>
    </row>
    <row r="9" spans="1:15" ht="16.5" thickBot="1" x14ac:dyDescent="0.3">
      <c r="B9" s="41" t="s">
        <v>146</v>
      </c>
      <c r="C9" s="118"/>
      <c r="D9" s="120"/>
      <c r="E9" s="120"/>
      <c r="F9" s="122"/>
      <c r="G9" s="122"/>
      <c r="H9" s="122"/>
      <c r="I9" s="124"/>
      <c r="J9" s="116"/>
      <c r="K9" s="116"/>
    </row>
    <row r="10" spans="1:15" ht="15.75" x14ac:dyDescent="0.25">
      <c r="B10" s="40" t="s">
        <v>149</v>
      </c>
      <c r="C10" s="117">
        <v>36</v>
      </c>
      <c r="D10" s="119">
        <v>47.2</v>
      </c>
      <c r="E10" s="119">
        <v>80.599999999999994</v>
      </c>
      <c r="F10" s="121">
        <v>36</v>
      </c>
      <c r="G10" s="121">
        <v>63.9</v>
      </c>
      <c r="H10" s="121">
        <v>97.2</v>
      </c>
      <c r="I10" s="123">
        <v>39</v>
      </c>
      <c r="J10" s="115">
        <v>84.6</v>
      </c>
      <c r="K10" s="115">
        <v>100</v>
      </c>
    </row>
    <row r="11" spans="1:15" ht="16.5" thickBot="1" x14ac:dyDescent="0.3">
      <c r="B11" s="41" t="s">
        <v>150</v>
      </c>
      <c r="C11" s="118"/>
      <c r="D11" s="120"/>
      <c r="E11" s="120"/>
      <c r="F11" s="122"/>
      <c r="G11" s="122"/>
      <c r="H11" s="122"/>
      <c r="I11" s="124"/>
      <c r="J11" s="116"/>
      <c r="K11" s="116"/>
    </row>
    <row r="12" spans="1:15" ht="15.75" x14ac:dyDescent="0.25">
      <c r="B12" s="40" t="s">
        <v>151</v>
      </c>
      <c r="C12" s="117">
        <v>22</v>
      </c>
      <c r="D12" s="119">
        <v>54.6</v>
      </c>
      <c r="E12" s="119">
        <v>81.8</v>
      </c>
      <c r="F12" s="121">
        <v>23</v>
      </c>
      <c r="G12" s="121">
        <v>65.2</v>
      </c>
      <c r="H12" s="121">
        <v>100</v>
      </c>
      <c r="I12" s="123">
        <v>21</v>
      </c>
      <c r="J12" s="115">
        <v>90.5</v>
      </c>
      <c r="K12" s="115">
        <v>100</v>
      </c>
    </row>
    <row r="13" spans="1:15" ht="16.5" thickBot="1" x14ac:dyDescent="0.3">
      <c r="B13" s="41" t="s">
        <v>152</v>
      </c>
      <c r="C13" s="118"/>
      <c r="D13" s="120"/>
      <c r="E13" s="120"/>
      <c r="F13" s="122"/>
      <c r="G13" s="122"/>
      <c r="H13" s="122"/>
      <c r="I13" s="124"/>
      <c r="J13" s="116"/>
      <c r="K13" s="116"/>
    </row>
    <row r="14" spans="1:15" ht="15.75" x14ac:dyDescent="0.25">
      <c r="B14" s="40" t="s">
        <v>153</v>
      </c>
      <c r="C14" s="117">
        <v>9</v>
      </c>
      <c r="D14" s="119">
        <v>33.299999999999997</v>
      </c>
      <c r="E14" s="119">
        <v>77.8</v>
      </c>
      <c r="F14" s="121">
        <v>9</v>
      </c>
      <c r="G14" s="121">
        <v>55.6</v>
      </c>
      <c r="H14" s="121">
        <v>100</v>
      </c>
      <c r="I14" s="123">
        <v>9</v>
      </c>
      <c r="J14" s="115">
        <v>100</v>
      </c>
      <c r="K14" s="115">
        <v>100</v>
      </c>
    </row>
    <row r="15" spans="1:15" ht="16.5" thickBot="1" x14ac:dyDescent="0.3">
      <c r="B15" s="41" t="s">
        <v>154</v>
      </c>
      <c r="C15" s="118"/>
      <c r="D15" s="120"/>
      <c r="E15" s="120"/>
      <c r="F15" s="122"/>
      <c r="G15" s="122"/>
      <c r="H15" s="122"/>
      <c r="I15" s="124"/>
      <c r="J15" s="116"/>
      <c r="K15" s="116"/>
    </row>
    <row r="16" spans="1:15" ht="15.75" x14ac:dyDescent="0.25">
      <c r="B16" s="40" t="s">
        <v>155</v>
      </c>
      <c r="C16" s="117">
        <v>24</v>
      </c>
      <c r="D16" s="119">
        <v>75</v>
      </c>
      <c r="E16" s="119">
        <v>100</v>
      </c>
      <c r="F16" s="121">
        <v>21</v>
      </c>
      <c r="G16" s="121">
        <v>76.2</v>
      </c>
      <c r="H16" s="121">
        <v>100</v>
      </c>
      <c r="I16" s="123">
        <v>31</v>
      </c>
      <c r="J16" s="115">
        <v>77.400000000000006</v>
      </c>
      <c r="K16" s="115">
        <v>100</v>
      </c>
    </row>
    <row r="17" spans="2:11" ht="16.5" thickBot="1" x14ac:dyDescent="0.3">
      <c r="B17" s="41" t="s">
        <v>156</v>
      </c>
      <c r="C17" s="118"/>
      <c r="D17" s="120"/>
      <c r="E17" s="120"/>
      <c r="F17" s="122"/>
      <c r="G17" s="122"/>
      <c r="H17" s="122"/>
      <c r="I17" s="124"/>
      <c r="J17" s="116"/>
      <c r="K17" s="116"/>
    </row>
    <row r="18" spans="2:11" ht="31.5" x14ac:dyDescent="0.25">
      <c r="B18" s="40" t="s">
        <v>157</v>
      </c>
      <c r="C18" s="117">
        <v>9</v>
      </c>
      <c r="D18" s="119">
        <v>55.6</v>
      </c>
      <c r="E18" s="119">
        <v>88.9</v>
      </c>
      <c r="F18" s="121">
        <v>9</v>
      </c>
      <c r="G18" s="121">
        <v>88.9</v>
      </c>
      <c r="H18" s="121">
        <v>88.9</v>
      </c>
      <c r="I18" s="123">
        <v>9</v>
      </c>
      <c r="J18" s="115">
        <v>88.9</v>
      </c>
      <c r="K18" s="115">
        <v>100</v>
      </c>
    </row>
    <row r="19" spans="2:11" ht="16.5" thickBot="1" x14ac:dyDescent="0.3">
      <c r="B19" s="41" t="s">
        <v>158</v>
      </c>
      <c r="C19" s="118"/>
      <c r="D19" s="120"/>
      <c r="E19" s="120"/>
      <c r="F19" s="122"/>
      <c r="G19" s="122"/>
      <c r="H19" s="122"/>
      <c r="I19" s="124"/>
      <c r="J19" s="116"/>
      <c r="K19" s="116"/>
    </row>
    <row r="20" spans="2:11" ht="15.75" x14ac:dyDescent="0.25">
      <c r="B20" s="40" t="s">
        <v>159</v>
      </c>
      <c r="C20" s="117">
        <v>19</v>
      </c>
      <c r="D20" s="119">
        <v>68.400000000000006</v>
      </c>
      <c r="E20" s="119">
        <v>94.7</v>
      </c>
      <c r="F20" s="121">
        <v>19</v>
      </c>
      <c r="G20" s="121">
        <v>89.5</v>
      </c>
      <c r="H20" s="121">
        <v>94.7</v>
      </c>
      <c r="I20" s="123">
        <v>20</v>
      </c>
      <c r="J20" s="115">
        <v>90</v>
      </c>
      <c r="K20" s="115">
        <v>100</v>
      </c>
    </row>
    <row r="21" spans="2:11" ht="16.5" thickBot="1" x14ac:dyDescent="0.3">
      <c r="B21" s="41" t="s">
        <v>160</v>
      </c>
      <c r="C21" s="118"/>
      <c r="D21" s="120"/>
      <c r="E21" s="120"/>
      <c r="F21" s="122"/>
      <c r="G21" s="122"/>
      <c r="H21" s="122"/>
      <c r="I21" s="124"/>
      <c r="J21" s="116"/>
      <c r="K21" s="116"/>
    </row>
    <row r="22" spans="2:11" ht="31.5" x14ac:dyDescent="0.25">
      <c r="B22" s="40" t="s">
        <v>161</v>
      </c>
      <c r="C22" s="117">
        <v>16</v>
      </c>
      <c r="D22" s="119">
        <v>12.5</v>
      </c>
      <c r="E22" s="119">
        <v>43.8</v>
      </c>
      <c r="F22" s="121">
        <v>16</v>
      </c>
      <c r="G22" s="121">
        <v>50</v>
      </c>
      <c r="H22" s="121">
        <v>87.5</v>
      </c>
      <c r="I22" s="123">
        <v>16</v>
      </c>
      <c r="J22" s="115">
        <v>50</v>
      </c>
      <c r="K22" s="115">
        <v>93.8</v>
      </c>
    </row>
    <row r="23" spans="2:11" ht="16.5" thickBot="1" x14ac:dyDescent="0.3">
      <c r="B23" s="41" t="s">
        <v>162</v>
      </c>
      <c r="C23" s="118"/>
      <c r="D23" s="120"/>
      <c r="E23" s="120"/>
      <c r="F23" s="122"/>
      <c r="G23" s="122"/>
      <c r="H23" s="122"/>
      <c r="I23" s="124"/>
      <c r="J23" s="116"/>
      <c r="K23" s="116"/>
    </row>
    <row r="24" spans="2:11" ht="31.5" x14ac:dyDescent="0.25">
      <c r="B24" s="40" t="s">
        <v>163</v>
      </c>
      <c r="C24" s="117">
        <v>17</v>
      </c>
      <c r="D24" s="119">
        <v>23.5</v>
      </c>
      <c r="E24" s="119">
        <v>70.599999999999994</v>
      </c>
      <c r="F24" s="121">
        <v>15</v>
      </c>
      <c r="G24" s="121">
        <v>60</v>
      </c>
      <c r="H24" s="121">
        <v>93.3</v>
      </c>
      <c r="I24" s="123">
        <v>14</v>
      </c>
      <c r="J24" s="115">
        <v>57.1</v>
      </c>
      <c r="K24" s="115">
        <v>100</v>
      </c>
    </row>
    <row r="25" spans="2:11" ht="16.5" thickBot="1" x14ac:dyDescent="0.3">
      <c r="B25" s="41" t="s">
        <v>164</v>
      </c>
      <c r="C25" s="118"/>
      <c r="D25" s="120"/>
      <c r="E25" s="120"/>
      <c r="F25" s="122"/>
      <c r="G25" s="122"/>
      <c r="H25" s="122"/>
      <c r="I25" s="124"/>
      <c r="J25" s="116"/>
      <c r="K25" s="116"/>
    </row>
    <row r="26" spans="2:11" ht="15.75" x14ac:dyDescent="0.25">
      <c r="B26" s="40" t="s">
        <v>143</v>
      </c>
      <c r="C26" s="117">
        <v>32</v>
      </c>
      <c r="D26" s="119">
        <v>65.599999999999994</v>
      </c>
      <c r="E26" s="119">
        <v>90.6</v>
      </c>
      <c r="F26" s="121">
        <v>32</v>
      </c>
      <c r="G26" s="121">
        <v>65.599999999999994</v>
      </c>
      <c r="H26" s="121">
        <v>96.9</v>
      </c>
      <c r="I26" s="123">
        <v>33</v>
      </c>
      <c r="J26" s="115">
        <v>87.9</v>
      </c>
      <c r="K26" s="115">
        <v>100</v>
      </c>
    </row>
    <row r="27" spans="2:11" ht="16.5" thickBot="1" x14ac:dyDescent="0.3">
      <c r="B27" s="41" t="s">
        <v>165</v>
      </c>
      <c r="C27" s="118"/>
      <c r="D27" s="120"/>
      <c r="E27" s="120"/>
      <c r="F27" s="122"/>
      <c r="G27" s="122"/>
      <c r="H27" s="122"/>
      <c r="I27" s="124"/>
      <c r="J27" s="116"/>
      <c r="K27" s="116"/>
    </row>
    <row r="28" spans="2:11" ht="15.75" x14ac:dyDescent="0.25">
      <c r="B28" s="40" t="s">
        <v>166</v>
      </c>
      <c r="C28" s="117">
        <v>44</v>
      </c>
      <c r="D28" s="119">
        <v>43.2</v>
      </c>
      <c r="E28" s="119">
        <v>79.599999999999994</v>
      </c>
      <c r="F28" s="121">
        <v>43</v>
      </c>
      <c r="G28" s="121">
        <v>37.200000000000003</v>
      </c>
      <c r="H28" s="121">
        <v>76.7</v>
      </c>
      <c r="I28" s="123">
        <v>42</v>
      </c>
      <c r="J28" s="115">
        <v>42.9</v>
      </c>
      <c r="K28" s="115">
        <v>95.2</v>
      </c>
    </row>
    <row r="29" spans="2:11" ht="16.5" thickBot="1" x14ac:dyDescent="0.3">
      <c r="B29" s="41" t="s">
        <v>167</v>
      </c>
      <c r="C29" s="118"/>
      <c r="D29" s="120"/>
      <c r="E29" s="120"/>
      <c r="F29" s="122"/>
      <c r="G29" s="122"/>
      <c r="H29" s="122"/>
      <c r="I29" s="124"/>
      <c r="J29" s="116"/>
      <c r="K29" s="116"/>
    </row>
    <row r="30" spans="2:11" ht="15.75" x14ac:dyDescent="0.25">
      <c r="B30" s="40" t="s">
        <v>168</v>
      </c>
      <c r="C30" s="117">
        <v>4</v>
      </c>
      <c r="D30" s="119">
        <v>0</v>
      </c>
      <c r="E30" s="119">
        <v>50</v>
      </c>
      <c r="F30" s="121">
        <v>4</v>
      </c>
      <c r="G30" s="121">
        <v>50</v>
      </c>
      <c r="H30" s="121">
        <v>100</v>
      </c>
      <c r="I30" s="123">
        <v>4</v>
      </c>
      <c r="J30" s="115">
        <v>75</v>
      </c>
      <c r="K30" s="115">
        <v>100</v>
      </c>
    </row>
    <row r="31" spans="2:11" ht="16.5" thickBot="1" x14ac:dyDescent="0.3">
      <c r="B31" s="41" t="s">
        <v>169</v>
      </c>
      <c r="C31" s="118"/>
      <c r="D31" s="120"/>
      <c r="E31" s="120"/>
      <c r="F31" s="122"/>
      <c r="G31" s="122"/>
      <c r="H31" s="122"/>
      <c r="I31" s="124"/>
      <c r="J31" s="116"/>
      <c r="K31" s="116"/>
    </row>
    <row r="32" spans="2:11" ht="32.25" thickBot="1" x14ac:dyDescent="0.3">
      <c r="B32" s="42" t="s">
        <v>170</v>
      </c>
      <c r="C32" s="46">
        <f>SUM(C8:C31)</f>
        <v>272</v>
      </c>
      <c r="D32" s="45">
        <f>AVERAGE(D8:D31)</f>
        <v>45.32500000000001</v>
      </c>
      <c r="E32" s="47">
        <f>AVERAGE(E8:E31)</f>
        <v>79.45</v>
      </c>
      <c r="F32" s="50">
        <f>SUM(F8:F31)</f>
        <v>265</v>
      </c>
      <c r="G32" s="49">
        <f>AVERAGE(G8:G31)</f>
        <v>66.625000000000014</v>
      </c>
      <c r="H32" s="49">
        <f>AVERAGE(H8:H31)</f>
        <v>94.600000000000009</v>
      </c>
      <c r="I32" s="52">
        <f>SUM(I8:I31)</f>
        <v>275</v>
      </c>
      <c r="J32" s="52">
        <f>AVERAGE(J8:J31)</f>
        <v>78.466666666666654</v>
      </c>
      <c r="K32" s="53">
        <f>AVERAGE(K8:K31)</f>
        <v>99.083333333333329</v>
      </c>
    </row>
    <row r="37" spans="2:14" ht="29.25" thickBot="1" x14ac:dyDescent="0.5">
      <c r="B37" s="61" t="s">
        <v>171</v>
      </c>
    </row>
    <row r="38" spans="2:14" ht="15.75" customHeight="1" x14ac:dyDescent="0.25">
      <c r="B38" s="56"/>
      <c r="C38" s="99" t="s">
        <v>176</v>
      </c>
      <c r="D38" s="100"/>
      <c r="E38" s="101"/>
      <c r="F38" s="99" t="s">
        <v>178</v>
      </c>
      <c r="G38" s="100"/>
      <c r="H38" s="101"/>
      <c r="I38" s="99" t="s">
        <v>180</v>
      </c>
      <c r="J38" s="100"/>
      <c r="K38" s="101"/>
      <c r="L38" s="99" t="s">
        <v>181</v>
      </c>
      <c r="M38" s="100"/>
      <c r="N38" s="101"/>
    </row>
    <row r="39" spans="2:14" ht="32.25" customHeight="1" thickBot="1" x14ac:dyDescent="0.3">
      <c r="B39" s="57" t="s">
        <v>129</v>
      </c>
      <c r="C39" s="102" t="s">
        <v>177</v>
      </c>
      <c r="D39" s="103"/>
      <c r="E39" s="104"/>
      <c r="F39" s="102" t="s">
        <v>179</v>
      </c>
      <c r="G39" s="103"/>
      <c r="H39" s="104"/>
      <c r="I39" s="102" t="s">
        <v>177</v>
      </c>
      <c r="J39" s="103"/>
      <c r="K39" s="104"/>
      <c r="L39" s="102" t="s">
        <v>182</v>
      </c>
      <c r="M39" s="103"/>
      <c r="N39" s="104"/>
    </row>
    <row r="40" spans="2:14" ht="32.25" thickBot="1" x14ac:dyDescent="0.3">
      <c r="B40" s="58" t="s">
        <v>130</v>
      </c>
      <c r="C40" s="39" t="s">
        <v>183</v>
      </c>
      <c r="D40" s="39" t="s">
        <v>134</v>
      </c>
      <c r="E40" s="39" t="s">
        <v>135</v>
      </c>
      <c r="F40" s="39" t="s">
        <v>183</v>
      </c>
      <c r="G40" s="39" t="s">
        <v>134</v>
      </c>
      <c r="H40" s="39" t="s">
        <v>135</v>
      </c>
      <c r="I40" s="39" t="s">
        <v>183</v>
      </c>
      <c r="J40" s="39" t="s">
        <v>134</v>
      </c>
      <c r="K40" s="39" t="s">
        <v>135</v>
      </c>
      <c r="L40" s="39" t="s">
        <v>183</v>
      </c>
      <c r="M40" s="39" t="s">
        <v>184</v>
      </c>
      <c r="N40" s="59" t="s">
        <v>135</v>
      </c>
    </row>
    <row r="41" spans="2:14" ht="15.75" x14ac:dyDescent="0.25">
      <c r="B41" s="40" t="s">
        <v>143</v>
      </c>
      <c r="C41" s="97">
        <v>83</v>
      </c>
      <c r="D41" s="97">
        <v>39.799999999999997</v>
      </c>
      <c r="E41" s="97">
        <v>88</v>
      </c>
      <c r="F41" s="97">
        <v>94</v>
      </c>
      <c r="G41" s="97">
        <v>42.6</v>
      </c>
      <c r="H41" s="97">
        <v>80.900000000000006</v>
      </c>
      <c r="I41" s="97">
        <v>84</v>
      </c>
      <c r="J41" s="97">
        <v>29.8</v>
      </c>
      <c r="K41" s="97">
        <v>76.2</v>
      </c>
      <c r="L41" s="97">
        <v>80</v>
      </c>
      <c r="M41" s="97">
        <v>26.3</v>
      </c>
      <c r="N41" s="113">
        <v>78.8</v>
      </c>
    </row>
    <row r="42" spans="2:14" ht="16.5" thickBot="1" x14ac:dyDescent="0.3">
      <c r="B42" s="41" t="s">
        <v>144</v>
      </c>
      <c r="C42" s="11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114"/>
    </row>
    <row r="43" spans="2:14" ht="31.5" x14ac:dyDescent="0.25">
      <c r="B43" s="40" t="s">
        <v>145</v>
      </c>
      <c r="C43" s="109">
        <v>17</v>
      </c>
      <c r="D43" s="97">
        <v>11.8</v>
      </c>
      <c r="E43" s="97">
        <v>76.5</v>
      </c>
      <c r="F43" s="97">
        <v>22</v>
      </c>
      <c r="G43" s="97">
        <v>45.5</v>
      </c>
      <c r="H43" s="97">
        <v>68.2</v>
      </c>
      <c r="I43" s="97">
        <v>40</v>
      </c>
      <c r="J43" s="97">
        <v>35</v>
      </c>
      <c r="K43" s="97">
        <v>72.5</v>
      </c>
      <c r="L43" s="97">
        <v>40</v>
      </c>
      <c r="M43" s="97">
        <v>45</v>
      </c>
      <c r="N43" s="113">
        <v>85</v>
      </c>
    </row>
    <row r="44" spans="2:14" ht="16.5" thickBot="1" x14ac:dyDescent="0.3">
      <c r="B44" s="41" t="s">
        <v>146</v>
      </c>
      <c r="C44" s="110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14"/>
    </row>
    <row r="45" spans="2:14" ht="15.75" x14ac:dyDescent="0.25">
      <c r="B45" s="40" t="s">
        <v>147</v>
      </c>
      <c r="C45" s="109">
        <v>136</v>
      </c>
      <c r="D45" s="97">
        <v>35.299999999999997</v>
      </c>
      <c r="E45" s="97">
        <v>75.7</v>
      </c>
      <c r="F45" s="97">
        <v>137</v>
      </c>
      <c r="G45" s="97">
        <v>16.8</v>
      </c>
      <c r="H45" s="97">
        <v>48.9</v>
      </c>
      <c r="I45" s="97">
        <v>136</v>
      </c>
      <c r="J45" s="97">
        <v>30.2</v>
      </c>
      <c r="K45" s="97">
        <v>56.6</v>
      </c>
      <c r="L45" s="97">
        <v>153</v>
      </c>
      <c r="M45" s="97">
        <v>17.600000000000001</v>
      </c>
      <c r="N45" s="113">
        <v>41.2</v>
      </c>
    </row>
    <row r="46" spans="2:14" ht="16.5" thickBot="1" x14ac:dyDescent="0.3">
      <c r="B46" s="41" t="s">
        <v>148</v>
      </c>
      <c r="C46" s="110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114"/>
    </row>
    <row r="47" spans="2:14" ht="15.75" x14ac:dyDescent="0.25">
      <c r="B47" s="40" t="s">
        <v>149</v>
      </c>
      <c r="C47" s="109">
        <v>33</v>
      </c>
      <c r="D47" s="97">
        <v>24.2</v>
      </c>
      <c r="E47" s="97">
        <v>69.7</v>
      </c>
      <c r="F47" s="97">
        <v>35</v>
      </c>
      <c r="G47" s="97">
        <v>34.299999999999997</v>
      </c>
      <c r="H47" s="97">
        <v>62.9</v>
      </c>
      <c r="I47" s="97">
        <v>19</v>
      </c>
      <c r="J47" s="97">
        <v>31.6</v>
      </c>
      <c r="K47" s="97">
        <v>68.400000000000006</v>
      </c>
      <c r="L47" s="97">
        <v>20</v>
      </c>
      <c r="M47" s="97">
        <v>25</v>
      </c>
      <c r="N47" s="97">
        <v>65</v>
      </c>
    </row>
    <row r="48" spans="2:14" ht="16.5" thickBot="1" x14ac:dyDescent="0.3">
      <c r="B48" s="41" t="s">
        <v>150</v>
      </c>
      <c r="C48" s="110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.75" x14ac:dyDescent="0.25">
      <c r="B49" s="40" t="s">
        <v>151</v>
      </c>
      <c r="C49" s="109">
        <v>17</v>
      </c>
      <c r="D49" s="97">
        <v>52.9</v>
      </c>
      <c r="E49" s="97">
        <v>100</v>
      </c>
      <c r="F49" s="97">
        <v>18</v>
      </c>
      <c r="G49" s="97">
        <v>61.1</v>
      </c>
      <c r="H49" s="97">
        <v>83.3</v>
      </c>
      <c r="I49" s="97">
        <v>17</v>
      </c>
      <c r="J49" s="97">
        <v>64.7</v>
      </c>
      <c r="K49" s="97">
        <v>100</v>
      </c>
      <c r="L49" s="97">
        <v>19</v>
      </c>
      <c r="M49" s="97">
        <v>47.4</v>
      </c>
      <c r="N49" s="97">
        <v>84.2</v>
      </c>
    </row>
    <row r="50" spans="2:14" ht="16.5" thickBot="1" x14ac:dyDescent="0.3">
      <c r="B50" s="41" t="s">
        <v>152</v>
      </c>
      <c r="C50" s="110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2:14" ht="15.75" x14ac:dyDescent="0.25">
      <c r="B51" s="40" t="s">
        <v>153</v>
      </c>
      <c r="C51" s="109">
        <v>12</v>
      </c>
      <c r="D51" s="97">
        <v>25</v>
      </c>
      <c r="E51" s="97">
        <v>58.3</v>
      </c>
      <c r="F51" s="97">
        <v>12</v>
      </c>
      <c r="G51" s="97">
        <v>0</v>
      </c>
      <c r="H51" s="97">
        <v>33.299999999999997</v>
      </c>
      <c r="I51" s="97">
        <v>10</v>
      </c>
      <c r="J51" s="97">
        <v>20</v>
      </c>
      <c r="K51" s="97">
        <v>30</v>
      </c>
      <c r="L51" s="97">
        <v>9</v>
      </c>
      <c r="M51" s="97">
        <v>11.1</v>
      </c>
      <c r="N51" s="97">
        <v>22.2</v>
      </c>
    </row>
    <row r="52" spans="2:14" ht="16.5" thickBot="1" x14ac:dyDescent="0.3">
      <c r="B52" s="41" t="s">
        <v>154</v>
      </c>
      <c r="C52" s="110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2:14" ht="15.75" x14ac:dyDescent="0.25">
      <c r="B53" s="40" t="s">
        <v>155</v>
      </c>
      <c r="C53" s="109">
        <v>14</v>
      </c>
      <c r="D53" s="97">
        <v>57.1</v>
      </c>
      <c r="E53" s="97">
        <v>85.7</v>
      </c>
      <c r="F53" s="97">
        <v>19</v>
      </c>
      <c r="G53" s="111">
        <v>15.8</v>
      </c>
      <c r="H53" s="97">
        <v>57.9</v>
      </c>
      <c r="I53" s="97">
        <v>13</v>
      </c>
      <c r="J53" s="97">
        <v>15.4</v>
      </c>
      <c r="K53" s="97">
        <v>38.5</v>
      </c>
      <c r="L53" s="97">
        <v>16</v>
      </c>
      <c r="M53" s="97">
        <v>25</v>
      </c>
      <c r="N53" s="97">
        <v>37.5</v>
      </c>
    </row>
    <row r="54" spans="2:14" ht="16.5" thickBot="1" x14ac:dyDescent="0.3">
      <c r="B54" s="41" t="s">
        <v>156</v>
      </c>
      <c r="C54" s="110"/>
      <c r="D54" s="98"/>
      <c r="E54" s="98"/>
      <c r="F54" s="98"/>
      <c r="G54" s="112"/>
      <c r="H54" s="98"/>
      <c r="I54" s="98"/>
      <c r="J54" s="98"/>
      <c r="K54" s="98"/>
      <c r="L54" s="98"/>
      <c r="M54" s="98"/>
      <c r="N54" s="98"/>
    </row>
    <row r="55" spans="2:14" ht="31.5" x14ac:dyDescent="0.25">
      <c r="B55" s="40" t="s">
        <v>157</v>
      </c>
      <c r="C55" s="105">
        <v>9</v>
      </c>
      <c r="D55" s="91">
        <v>55.6</v>
      </c>
      <c r="E55" s="91">
        <v>88.9</v>
      </c>
      <c r="F55" s="91">
        <v>15</v>
      </c>
      <c r="G55" s="91">
        <v>93.3</v>
      </c>
      <c r="H55" s="91">
        <v>93.3</v>
      </c>
      <c r="I55" s="91">
        <v>13</v>
      </c>
      <c r="J55" s="91">
        <v>7.7</v>
      </c>
      <c r="K55" s="91">
        <v>30.8</v>
      </c>
      <c r="L55" s="97">
        <v>13</v>
      </c>
      <c r="M55" s="97">
        <v>7.7</v>
      </c>
      <c r="N55" s="97">
        <v>38.5</v>
      </c>
    </row>
    <row r="56" spans="2:14" ht="16.5" thickBot="1" x14ac:dyDescent="0.3">
      <c r="B56" s="41" t="s">
        <v>158</v>
      </c>
      <c r="C56" s="106"/>
      <c r="D56" s="92"/>
      <c r="E56" s="92"/>
      <c r="F56" s="92"/>
      <c r="G56" s="92"/>
      <c r="H56" s="92"/>
      <c r="I56" s="92"/>
      <c r="J56" s="92"/>
      <c r="K56" s="92"/>
      <c r="L56" s="98"/>
      <c r="M56" s="98"/>
      <c r="N56" s="98"/>
    </row>
    <row r="57" spans="2:14" ht="15.75" x14ac:dyDescent="0.25">
      <c r="B57" s="40" t="s">
        <v>159</v>
      </c>
      <c r="C57" s="107"/>
      <c r="D57" s="95"/>
      <c r="E57" s="95"/>
      <c r="F57" s="91">
        <v>19</v>
      </c>
      <c r="G57" s="91">
        <v>36.799999999999997</v>
      </c>
      <c r="H57" s="91">
        <v>63.2</v>
      </c>
      <c r="I57" s="95"/>
      <c r="J57" s="95"/>
      <c r="K57" s="95"/>
      <c r="L57" s="97">
        <v>10</v>
      </c>
      <c r="M57" s="97">
        <v>30</v>
      </c>
      <c r="N57" s="97">
        <v>70</v>
      </c>
    </row>
    <row r="58" spans="2:14" ht="16.5" thickBot="1" x14ac:dyDescent="0.3">
      <c r="B58" s="41" t="s">
        <v>160</v>
      </c>
      <c r="C58" s="108"/>
      <c r="D58" s="96"/>
      <c r="E58" s="96"/>
      <c r="F58" s="92"/>
      <c r="G58" s="92"/>
      <c r="H58" s="92"/>
      <c r="I58" s="96"/>
      <c r="J58" s="96"/>
      <c r="K58" s="96"/>
      <c r="L58" s="98"/>
      <c r="M58" s="98"/>
      <c r="N58" s="98"/>
    </row>
    <row r="59" spans="2:14" ht="31.5" x14ac:dyDescent="0.25">
      <c r="B59" s="40" t="s">
        <v>161</v>
      </c>
      <c r="C59" s="105">
        <v>5</v>
      </c>
      <c r="D59" s="91">
        <v>20</v>
      </c>
      <c r="E59" s="91">
        <v>80</v>
      </c>
      <c r="F59" s="91">
        <v>8</v>
      </c>
      <c r="G59" s="91">
        <v>37.5</v>
      </c>
      <c r="H59" s="91">
        <v>75</v>
      </c>
      <c r="I59" s="91">
        <v>10</v>
      </c>
      <c r="J59" s="91">
        <v>20</v>
      </c>
      <c r="K59" s="91">
        <v>60</v>
      </c>
      <c r="L59" s="97">
        <v>13</v>
      </c>
      <c r="M59" s="97">
        <v>7.7</v>
      </c>
      <c r="N59" s="97">
        <v>15.4</v>
      </c>
    </row>
    <row r="60" spans="2:14" ht="16.5" thickBot="1" x14ac:dyDescent="0.3">
      <c r="B60" s="41" t="s">
        <v>162</v>
      </c>
      <c r="C60" s="106"/>
      <c r="D60" s="92"/>
      <c r="E60" s="92"/>
      <c r="F60" s="92"/>
      <c r="G60" s="92"/>
      <c r="H60" s="92"/>
      <c r="I60" s="92"/>
      <c r="J60" s="92"/>
      <c r="K60" s="92"/>
      <c r="L60" s="98"/>
      <c r="M60" s="98"/>
      <c r="N60" s="98"/>
    </row>
    <row r="61" spans="2:14" ht="31.5" x14ac:dyDescent="0.25">
      <c r="B61" s="40" t="s">
        <v>163</v>
      </c>
      <c r="C61" s="105">
        <v>23</v>
      </c>
      <c r="D61" s="91">
        <v>30.4</v>
      </c>
      <c r="E61" s="91">
        <v>78.3</v>
      </c>
      <c r="F61" s="91">
        <v>22</v>
      </c>
      <c r="G61" s="91">
        <v>18.2</v>
      </c>
      <c r="H61" s="91">
        <v>31.8</v>
      </c>
      <c r="I61" s="91">
        <v>22</v>
      </c>
      <c r="J61" s="91">
        <v>36.4</v>
      </c>
      <c r="K61" s="91">
        <v>68.2</v>
      </c>
      <c r="L61" s="97">
        <v>22</v>
      </c>
      <c r="M61" s="97">
        <v>13.6</v>
      </c>
      <c r="N61" s="97">
        <v>45.5</v>
      </c>
    </row>
    <row r="62" spans="2:14" ht="16.5" thickBot="1" x14ac:dyDescent="0.3">
      <c r="B62" s="41" t="s">
        <v>164</v>
      </c>
      <c r="C62" s="106"/>
      <c r="D62" s="92"/>
      <c r="E62" s="92"/>
      <c r="F62" s="92"/>
      <c r="G62" s="92"/>
      <c r="H62" s="92"/>
      <c r="I62" s="92"/>
      <c r="J62" s="92"/>
      <c r="K62" s="92"/>
      <c r="L62" s="98"/>
      <c r="M62" s="98"/>
      <c r="N62" s="98"/>
    </row>
    <row r="63" spans="2:14" ht="15.75" x14ac:dyDescent="0.25">
      <c r="B63" s="40" t="s">
        <v>143</v>
      </c>
      <c r="C63" s="105">
        <v>22</v>
      </c>
      <c r="D63" s="91">
        <v>22.7</v>
      </c>
      <c r="E63" s="91">
        <v>72.7</v>
      </c>
      <c r="F63" s="91">
        <v>25</v>
      </c>
      <c r="G63" s="91">
        <v>16</v>
      </c>
      <c r="H63" s="91">
        <v>52</v>
      </c>
      <c r="I63" s="91">
        <v>25</v>
      </c>
      <c r="J63" s="91">
        <v>12</v>
      </c>
      <c r="K63" s="91">
        <v>44</v>
      </c>
      <c r="L63" s="97">
        <v>28</v>
      </c>
      <c r="M63" s="97">
        <v>0</v>
      </c>
      <c r="N63" s="97">
        <v>25</v>
      </c>
    </row>
    <row r="64" spans="2:14" ht="16.5" thickBot="1" x14ac:dyDescent="0.3">
      <c r="B64" s="41" t="s">
        <v>165</v>
      </c>
      <c r="C64" s="106"/>
      <c r="D64" s="92"/>
      <c r="E64" s="92"/>
      <c r="F64" s="92"/>
      <c r="G64" s="92"/>
      <c r="H64" s="92"/>
      <c r="I64" s="92"/>
      <c r="J64" s="92"/>
      <c r="K64" s="92"/>
      <c r="L64" s="98"/>
      <c r="M64" s="98"/>
      <c r="N64" s="98"/>
    </row>
    <row r="65" spans="2:14" ht="15.75" x14ac:dyDescent="0.25">
      <c r="B65" s="40" t="s">
        <v>166</v>
      </c>
      <c r="C65" s="107"/>
      <c r="D65" s="95"/>
      <c r="E65" s="95"/>
      <c r="F65" s="91">
        <v>43</v>
      </c>
      <c r="G65" s="91">
        <v>27.9</v>
      </c>
      <c r="H65" s="91">
        <v>60.5</v>
      </c>
      <c r="I65" s="91">
        <v>29</v>
      </c>
      <c r="J65" s="91">
        <v>34.5</v>
      </c>
      <c r="K65" s="91">
        <v>69</v>
      </c>
      <c r="L65" s="97">
        <v>35</v>
      </c>
      <c r="M65" s="97">
        <v>2.9</v>
      </c>
      <c r="N65" s="97">
        <v>42.9</v>
      </c>
    </row>
    <row r="66" spans="2:14" ht="16.5" thickBot="1" x14ac:dyDescent="0.3">
      <c r="B66" s="41" t="s">
        <v>167</v>
      </c>
      <c r="C66" s="108"/>
      <c r="D66" s="96"/>
      <c r="E66" s="96"/>
      <c r="F66" s="92"/>
      <c r="G66" s="92"/>
      <c r="H66" s="92"/>
      <c r="I66" s="92"/>
      <c r="J66" s="92"/>
      <c r="K66" s="92"/>
      <c r="L66" s="98"/>
      <c r="M66" s="98"/>
      <c r="N66" s="98"/>
    </row>
    <row r="67" spans="2:14" ht="15.75" x14ac:dyDescent="0.25">
      <c r="B67" s="40" t="s">
        <v>168</v>
      </c>
      <c r="C67" s="105">
        <v>11</v>
      </c>
      <c r="D67" s="91">
        <v>27.3</v>
      </c>
      <c r="E67" s="91">
        <v>54.6</v>
      </c>
      <c r="F67" s="91">
        <v>10</v>
      </c>
      <c r="G67" s="91">
        <v>10</v>
      </c>
      <c r="H67" s="91">
        <v>40</v>
      </c>
      <c r="I67" s="91">
        <v>10</v>
      </c>
      <c r="J67" s="91">
        <v>20</v>
      </c>
      <c r="K67" s="91">
        <v>50</v>
      </c>
      <c r="L67" s="97">
        <v>11</v>
      </c>
      <c r="M67" s="97">
        <v>18.2</v>
      </c>
      <c r="N67" s="97">
        <v>72.7</v>
      </c>
    </row>
    <row r="68" spans="2:14" ht="16.5" thickBot="1" x14ac:dyDescent="0.3">
      <c r="B68" s="41" t="s">
        <v>169</v>
      </c>
      <c r="C68" s="106"/>
      <c r="D68" s="92"/>
      <c r="E68" s="92"/>
      <c r="F68" s="92"/>
      <c r="G68" s="92"/>
      <c r="H68" s="92"/>
      <c r="I68" s="92"/>
      <c r="J68" s="92"/>
      <c r="K68" s="92"/>
      <c r="L68" s="98"/>
      <c r="M68" s="98"/>
      <c r="N68" s="98"/>
    </row>
    <row r="69" spans="2:14" ht="32.25" thickBot="1" x14ac:dyDescent="0.3">
      <c r="B69" s="42" t="s">
        <v>170</v>
      </c>
      <c r="C69" s="60">
        <v>382</v>
      </c>
      <c r="D69" s="60">
        <v>34.6</v>
      </c>
      <c r="E69" s="60">
        <v>78.5</v>
      </c>
      <c r="F69" s="60">
        <v>479</v>
      </c>
      <c r="G69" s="60">
        <v>30.1</v>
      </c>
      <c r="H69" s="60">
        <v>61</v>
      </c>
      <c r="I69" s="60">
        <v>428</v>
      </c>
      <c r="J69" s="60">
        <v>29.7</v>
      </c>
      <c r="K69" s="60">
        <v>62.9</v>
      </c>
      <c r="L69" s="39">
        <v>469</v>
      </c>
      <c r="M69" s="39">
        <v>20.5</v>
      </c>
      <c r="N69" s="39">
        <v>53.5</v>
      </c>
    </row>
    <row r="71" spans="2:14" ht="15.75" thickBot="1" x14ac:dyDescent="0.3"/>
    <row r="72" spans="2:14" ht="15.75" customHeight="1" x14ac:dyDescent="0.25">
      <c r="B72" s="56"/>
      <c r="C72" s="99" t="s">
        <v>186</v>
      </c>
      <c r="D72" s="100"/>
      <c r="E72" s="101"/>
      <c r="F72" s="99" t="s">
        <v>187</v>
      </c>
      <c r="G72" s="100"/>
      <c r="H72" s="101"/>
      <c r="I72" s="99" t="s">
        <v>188</v>
      </c>
      <c r="J72" s="100"/>
      <c r="K72" s="101"/>
    </row>
    <row r="73" spans="2:14" ht="32.25" thickBot="1" x14ac:dyDescent="0.3">
      <c r="B73" s="57" t="s">
        <v>129</v>
      </c>
      <c r="C73" s="102" t="s">
        <v>177</v>
      </c>
      <c r="D73" s="103"/>
      <c r="E73" s="104"/>
      <c r="F73" s="102" t="s">
        <v>179</v>
      </c>
      <c r="G73" s="103"/>
      <c r="H73" s="104"/>
      <c r="I73" s="102" t="s">
        <v>182</v>
      </c>
      <c r="J73" s="103"/>
      <c r="K73" s="104"/>
    </row>
    <row r="74" spans="2:14" ht="16.5" thickBot="1" x14ac:dyDescent="0.3">
      <c r="B74" s="58" t="s">
        <v>130</v>
      </c>
      <c r="C74" s="39" t="s">
        <v>183</v>
      </c>
      <c r="D74" s="39" t="s">
        <v>134</v>
      </c>
      <c r="E74" s="39" t="s">
        <v>135</v>
      </c>
      <c r="F74" s="39" t="s">
        <v>183</v>
      </c>
      <c r="G74" s="39" t="s">
        <v>134</v>
      </c>
      <c r="H74" s="39" t="s">
        <v>135</v>
      </c>
      <c r="I74" s="39" t="s">
        <v>183</v>
      </c>
      <c r="J74" s="39" t="s">
        <v>134</v>
      </c>
      <c r="K74" s="39" t="s">
        <v>135</v>
      </c>
    </row>
    <row r="75" spans="2:14" ht="32.25" thickBot="1" x14ac:dyDescent="0.3">
      <c r="B75" s="41" t="s">
        <v>189</v>
      </c>
      <c r="C75" s="63">
        <v>81</v>
      </c>
      <c r="D75" s="63">
        <v>32.1</v>
      </c>
      <c r="E75" s="63">
        <v>76.5</v>
      </c>
      <c r="F75" s="63">
        <v>80</v>
      </c>
      <c r="G75" s="63">
        <v>22.5</v>
      </c>
      <c r="H75" s="63">
        <v>78.8</v>
      </c>
      <c r="I75" s="64">
        <v>70</v>
      </c>
      <c r="J75" s="63">
        <v>51.4</v>
      </c>
      <c r="K75" s="63">
        <v>77.099999999999994</v>
      </c>
    </row>
    <row r="76" spans="2:14" ht="48" thickBot="1" x14ac:dyDescent="0.3">
      <c r="B76" s="41" t="s">
        <v>190</v>
      </c>
      <c r="C76" s="63">
        <v>25</v>
      </c>
      <c r="D76" s="63">
        <v>16</v>
      </c>
      <c r="E76" s="63">
        <v>60</v>
      </c>
      <c r="F76" s="63">
        <v>27</v>
      </c>
      <c r="G76" s="63">
        <v>37</v>
      </c>
      <c r="H76" s="63">
        <v>70.400000000000006</v>
      </c>
      <c r="I76" s="64">
        <v>35</v>
      </c>
      <c r="J76" s="63">
        <v>20</v>
      </c>
      <c r="K76" s="63">
        <v>48.6</v>
      </c>
    </row>
    <row r="77" spans="2:14" ht="15.75" x14ac:dyDescent="0.25">
      <c r="B77" s="40" t="s">
        <v>147</v>
      </c>
      <c r="C77" s="97">
        <v>145</v>
      </c>
      <c r="D77" s="97">
        <v>38.6</v>
      </c>
      <c r="E77" s="97">
        <v>63.4</v>
      </c>
      <c r="F77" s="97">
        <v>155</v>
      </c>
      <c r="G77" s="97">
        <v>14.8</v>
      </c>
      <c r="H77" s="97">
        <v>51</v>
      </c>
      <c r="I77" s="93">
        <v>127</v>
      </c>
      <c r="J77" s="97">
        <v>14.2</v>
      </c>
      <c r="K77" s="97">
        <v>38.6</v>
      </c>
    </row>
    <row r="78" spans="2:14" ht="16.5" thickBot="1" x14ac:dyDescent="0.3">
      <c r="B78" s="41" t="s">
        <v>148</v>
      </c>
      <c r="C78" s="98"/>
      <c r="D78" s="98"/>
      <c r="E78" s="98"/>
      <c r="F78" s="98"/>
      <c r="G78" s="98"/>
      <c r="H78" s="98"/>
      <c r="I78" s="94"/>
      <c r="J78" s="98"/>
      <c r="K78" s="98"/>
    </row>
    <row r="79" spans="2:14" ht="15.75" x14ac:dyDescent="0.25">
      <c r="B79" s="40" t="s">
        <v>149</v>
      </c>
      <c r="C79" s="97">
        <v>22</v>
      </c>
      <c r="D79" s="97">
        <v>50</v>
      </c>
      <c r="E79" s="97">
        <v>100</v>
      </c>
      <c r="F79" s="97">
        <v>26</v>
      </c>
      <c r="G79" s="97">
        <v>15.4</v>
      </c>
      <c r="H79" s="97">
        <v>76.900000000000006</v>
      </c>
      <c r="I79" s="93">
        <v>27</v>
      </c>
      <c r="J79" s="97">
        <v>40.700000000000003</v>
      </c>
      <c r="K79" s="97">
        <v>77.8</v>
      </c>
    </row>
    <row r="80" spans="2:14" ht="16.5" thickBot="1" x14ac:dyDescent="0.3">
      <c r="B80" s="41" t="s">
        <v>150</v>
      </c>
      <c r="C80" s="98"/>
      <c r="D80" s="98"/>
      <c r="E80" s="98"/>
      <c r="F80" s="98"/>
      <c r="G80" s="98"/>
      <c r="H80" s="98"/>
      <c r="I80" s="94"/>
      <c r="J80" s="98"/>
      <c r="K80" s="98"/>
    </row>
    <row r="81" spans="2:11" ht="15.75" x14ac:dyDescent="0.25">
      <c r="B81" s="40" t="s">
        <v>151</v>
      </c>
      <c r="C81" s="97">
        <v>16</v>
      </c>
      <c r="D81" s="97">
        <v>62.5</v>
      </c>
      <c r="E81" s="97">
        <v>100</v>
      </c>
      <c r="F81" s="97">
        <v>29</v>
      </c>
      <c r="G81" s="97">
        <v>58.6</v>
      </c>
      <c r="H81" s="97">
        <v>86.2</v>
      </c>
      <c r="I81" s="93">
        <v>25</v>
      </c>
      <c r="J81" s="97">
        <v>48</v>
      </c>
      <c r="K81" s="97">
        <v>68</v>
      </c>
    </row>
    <row r="82" spans="2:11" ht="16.5" thickBot="1" x14ac:dyDescent="0.3">
      <c r="B82" s="41" t="s">
        <v>152</v>
      </c>
      <c r="C82" s="98"/>
      <c r="D82" s="98"/>
      <c r="E82" s="98"/>
      <c r="F82" s="98"/>
      <c r="G82" s="98"/>
      <c r="H82" s="98"/>
      <c r="I82" s="94"/>
      <c r="J82" s="98"/>
      <c r="K82" s="98"/>
    </row>
    <row r="83" spans="2:11" ht="15.75" x14ac:dyDescent="0.25">
      <c r="B83" s="40" t="s">
        <v>153</v>
      </c>
      <c r="C83" s="97">
        <v>7</v>
      </c>
      <c r="D83" s="97">
        <v>0</v>
      </c>
      <c r="E83" s="97">
        <v>0</v>
      </c>
      <c r="F83" s="97">
        <v>7</v>
      </c>
      <c r="G83" s="97">
        <v>0</v>
      </c>
      <c r="H83" s="97">
        <v>42.9</v>
      </c>
      <c r="I83" s="93">
        <v>12</v>
      </c>
      <c r="J83" s="97">
        <v>0</v>
      </c>
      <c r="K83" s="97">
        <v>0</v>
      </c>
    </row>
    <row r="84" spans="2:11" ht="16.5" thickBot="1" x14ac:dyDescent="0.3">
      <c r="B84" s="41" t="s">
        <v>154</v>
      </c>
      <c r="C84" s="98"/>
      <c r="D84" s="98"/>
      <c r="E84" s="98"/>
      <c r="F84" s="98"/>
      <c r="G84" s="98"/>
      <c r="H84" s="98"/>
      <c r="I84" s="94"/>
      <c r="J84" s="98"/>
      <c r="K84" s="98"/>
    </row>
    <row r="85" spans="2:11" ht="15.75" x14ac:dyDescent="0.25">
      <c r="B85" s="40" t="s">
        <v>155</v>
      </c>
      <c r="C85" s="97">
        <v>22</v>
      </c>
      <c r="D85" s="97">
        <v>22.7</v>
      </c>
      <c r="E85" s="97">
        <v>40.9</v>
      </c>
      <c r="F85" s="97">
        <v>25</v>
      </c>
      <c r="G85" s="97">
        <v>8</v>
      </c>
      <c r="H85" s="97">
        <v>24</v>
      </c>
      <c r="I85" s="93">
        <v>22</v>
      </c>
      <c r="J85" s="97">
        <v>22.7</v>
      </c>
      <c r="K85" s="97">
        <v>27.3</v>
      </c>
    </row>
    <row r="86" spans="2:11" ht="16.5" thickBot="1" x14ac:dyDescent="0.3">
      <c r="B86" s="41" t="s">
        <v>156</v>
      </c>
      <c r="C86" s="98"/>
      <c r="D86" s="98"/>
      <c r="E86" s="98"/>
      <c r="F86" s="98"/>
      <c r="G86" s="98"/>
      <c r="H86" s="98"/>
      <c r="I86" s="94"/>
      <c r="J86" s="98"/>
      <c r="K86" s="98"/>
    </row>
    <row r="87" spans="2:11" ht="31.5" x14ac:dyDescent="0.25">
      <c r="B87" s="40" t="s">
        <v>157</v>
      </c>
      <c r="C87" s="91">
        <v>9</v>
      </c>
      <c r="D87" s="91">
        <v>33.299999999999997</v>
      </c>
      <c r="E87" s="91">
        <v>88.9</v>
      </c>
      <c r="F87" s="91">
        <v>10</v>
      </c>
      <c r="G87" s="91">
        <v>40</v>
      </c>
      <c r="H87" s="91">
        <v>90</v>
      </c>
      <c r="I87" s="93">
        <v>15</v>
      </c>
      <c r="J87" s="91">
        <v>93.3</v>
      </c>
      <c r="K87" s="91">
        <v>100</v>
      </c>
    </row>
    <row r="88" spans="2:11" ht="16.5" thickBot="1" x14ac:dyDescent="0.3">
      <c r="B88" s="41" t="s">
        <v>158</v>
      </c>
      <c r="C88" s="92"/>
      <c r="D88" s="92"/>
      <c r="E88" s="92"/>
      <c r="F88" s="92"/>
      <c r="G88" s="92"/>
      <c r="H88" s="92"/>
      <c r="I88" s="94"/>
      <c r="J88" s="92"/>
      <c r="K88" s="92"/>
    </row>
    <row r="89" spans="2:11" ht="15.75" x14ac:dyDescent="0.25">
      <c r="B89" s="40" t="s">
        <v>159</v>
      </c>
      <c r="C89" s="95"/>
      <c r="D89" s="95"/>
      <c r="E89" s="95"/>
      <c r="F89" s="91">
        <v>11</v>
      </c>
      <c r="G89" s="91">
        <v>9.1</v>
      </c>
      <c r="H89" s="91">
        <v>36.4</v>
      </c>
      <c r="I89" s="93">
        <v>15</v>
      </c>
      <c r="J89" s="91">
        <v>33.299999999999997</v>
      </c>
      <c r="K89" s="91">
        <v>66.7</v>
      </c>
    </row>
    <row r="90" spans="2:11" ht="16.5" thickBot="1" x14ac:dyDescent="0.3">
      <c r="B90" s="41" t="s">
        <v>160</v>
      </c>
      <c r="C90" s="96"/>
      <c r="D90" s="96"/>
      <c r="E90" s="96"/>
      <c r="F90" s="92"/>
      <c r="G90" s="92"/>
      <c r="H90" s="92"/>
      <c r="I90" s="94"/>
      <c r="J90" s="92"/>
      <c r="K90" s="92"/>
    </row>
    <row r="91" spans="2:11" ht="31.5" x14ac:dyDescent="0.25">
      <c r="B91" s="40" t="s">
        <v>161</v>
      </c>
      <c r="C91" s="91">
        <v>9</v>
      </c>
      <c r="D91" s="91">
        <v>11.1</v>
      </c>
      <c r="E91" s="91">
        <v>11</v>
      </c>
      <c r="F91" s="91">
        <v>8</v>
      </c>
      <c r="G91" s="91">
        <v>12.5</v>
      </c>
      <c r="H91" s="91">
        <v>37.5</v>
      </c>
      <c r="I91" s="93">
        <v>10</v>
      </c>
      <c r="J91" s="91">
        <v>40</v>
      </c>
      <c r="K91" s="91">
        <v>50</v>
      </c>
    </row>
    <row r="92" spans="2:11" ht="16.5" thickBot="1" x14ac:dyDescent="0.3">
      <c r="B92" s="41" t="s">
        <v>162</v>
      </c>
      <c r="C92" s="92"/>
      <c r="D92" s="92"/>
      <c r="E92" s="92"/>
      <c r="F92" s="92"/>
      <c r="G92" s="92"/>
      <c r="H92" s="92"/>
      <c r="I92" s="94"/>
      <c r="J92" s="92"/>
      <c r="K92" s="92"/>
    </row>
    <row r="93" spans="2:11" ht="31.5" x14ac:dyDescent="0.25">
      <c r="B93" s="40" t="s">
        <v>163</v>
      </c>
      <c r="C93" s="91">
        <v>23</v>
      </c>
      <c r="D93" s="91">
        <v>17.399999999999999</v>
      </c>
      <c r="E93" s="91">
        <v>43.5</v>
      </c>
      <c r="F93" s="91">
        <v>22</v>
      </c>
      <c r="G93" s="91">
        <v>13.6</v>
      </c>
      <c r="H93" s="91">
        <v>36.4</v>
      </c>
      <c r="I93" s="93">
        <v>25</v>
      </c>
      <c r="J93" s="91">
        <v>32</v>
      </c>
      <c r="K93" s="91">
        <v>48</v>
      </c>
    </row>
    <row r="94" spans="2:11" ht="16.5" thickBot="1" x14ac:dyDescent="0.3">
      <c r="B94" s="41" t="s">
        <v>164</v>
      </c>
      <c r="C94" s="92"/>
      <c r="D94" s="92"/>
      <c r="E94" s="92"/>
      <c r="F94" s="92"/>
      <c r="G94" s="92"/>
      <c r="H94" s="92"/>
      <c r="I94" s="94"/>
      <c r="J94" s="92"/>
      <c r="K94" s="92"/>
    </row>
    <row r="95" spans="2:11" ht="15.75" x14ac:dyDescent="0.25">
      <c r="B95" s="40" t="s">
        <v>143</v>
      </c>
      <c r="C95" s="91">
        <v>28</v>
      </c>
      <c r="D95" s="91">
        <v>3.6</v>
      </c>
      <c r="E95" s="91">
        <v>10.7</v>
      </c>
      <c r="F95" s="95"/>
      <c r="G95" s="95"/>
      <c r="H95" s="95"/>
      <c r="I95" s="93">
        <v>24</v>
      </c>
      <c r="J95" s="91">
        <v>0</v>
      </c>
      <c r="K95" s="91">
        <v>8.3000000000000007</v>
      </c>
    </row>
    <row r="96" spans="2:11" ht="16.5" thickBot="1" x14ac:dyDescent="0.3">
      <c r="B96" s="41" t="s">
        <v>165</v>
      </c>
      <c r="C96" s="92"/>
      <c r="D96" s="92"/>
      <c r="E96" s="92"/>
      <c r="F96" s="96"/>
      <c r="G96" s="96"/>
      <c r="H96" s="96"/>
      <c r="I96" s="94"/>
      <c r="J96" s="92"/>
      <c r="K96" s="92"/>
    </row>
    <row r="97" spans="2:11" ht="15.75" x14ac:dyDescent="0.25">
      <c r="B97" s="40" t="s">
        <v>166</v>
      </c>
      <c r="C97" s="91">
        <v>35</v>
      </c>
      <c r="D97" s="91">
        <v>40</v>
      </c>
      <c r="E97" s="91">
        <v>65.7</v>
      </c>
      <c r="F97" s="91">
        <v>34</v>
      </c>
      <c r="G97" s="91">
        <v>2.9</v>
      </c>
      <c r="H97" s="91">
        <v>26.5</v>
      </c>
      <c r="I97" s="93">
        <v>24</v>
      </c>
      <c r="J97" s="91">
        <v>12.5</v>
      </c>
      <c r="K97" s="91">
        <v>16.7</v>
      </c>
    </row>
    <row r="98" spans="2:11" ht="16.5" thickBot="1" x14ac:dyDescent="0.3">
      <c r="B98" s="41" t="s">
        <v>167</v>
      </c>
      <c r="C98" s="92"/>
      <c r="D98" s="92"/>
      <c r="E98" s="92"/>
      <c r="F98" s="92"/>
      <c r="G98" s="92"/>
      <c r="H98" s="92"/>
      <c r="I98" s="94"/>
      <c r="J98" s="92"/>
      <c r="K98" s="92"/>
    </row>
    <row r="99" spans="2:11" ht="15.75" x14ac:dyDescent="0.25">
      <c r="B99" s="40" t="s">
        <v>168</v>
      </c>
      <c r="C99" s="91">
        <v>8</v>
      </c>
      <c r="D99" s="91">
        <v>0</v>
      </c>
      <c r="E99" s="91">
        <v>25</v>
      </c>
      <c r="F99" s="91">
        <v>8</v>
      </c>
      <c r="G99" s="91">
        <v>0</v>
      </c>
      <c r="H99" s="91">
        <v>0</v>
      </c>
      <c r="I99" s="93">
        <v>11</v>
      </c>
      <c r="J99" s="91">
        <v>9.1</v>
      </c>
      <c r="K99" s="91">
        <v>27.3</v>
      </c>
    </row>
    <row r="100" spans="2:11" ht="16.5" thickBot="1" x14ac:dyDescent="0.3">
      <c r="B100" s="41" t="s">
        <v>169</v>
      </c>
      <c r="C100" s="92"/>
      <c r="D100" s="92"/>
      <c r="E100" s="92"/>
      <c r="F100" s="92"/>
      <c r="G100" s="92"/>
      <c r="H100" s="92"/>
      <c r="I100" s="94"/>
      <c r="J100" s="92"/>
      <c r="K100" s="92"/>
    </row>
    <row r="101" spans="2:11" ht="16.5" thickBot="1" x14ac:dyDescent="0.3">
      <c r="B101" s="41" t="s">
        <v>191</v>
      </c>
      <c r="C101" s="65"/>
      <c r="D101" s="65"/>
      <c r="E101" s="65"/>
      <c r="F101" s="65"/>
      <c r="G101" s="65"/>
      <c r="H101" s="65"/>
      <c r="I101" s="64">
        <v>10</v>
      </c>
      <c r="J101" s="66">
        <v>0</v>
      </c>
      <c r="K101" s="66">
        <v>10</v>
      </c>
    </row>
    <row r="102" spans="2:11" ht="32.25" thickBot="1" x14ac:dyDescent="0.3">
      <c r="B102" s="42" t="s">
        <v>170</v>
      </c>
      <c r="C102" s="39">
        <v>430</v>
      </c>
      <c r="D102" s="39">
        <v>31.4</v>
      </c>
      <c r="E102" s="39">
        <v>61.2</v>
      </c>
      <c r="F102" s="39">
        <v>442</v>
      </c>
      <c r="G102" s="39">
        <v>19</v>
      </c>
      <c r="H102" s="39">
        <v>56.1</v>
      </c>
      <c r="I102" s="43">
        <v>452</v>
      </c>
      <c r="J102" s="39">
        <v>27.4</v>
      </c>
      <c r="K102" s="39">
        <v>47.8</v>
      </c>
    </row>
  </sheetData>
  <mergeCells count="407">
    <mergeCell ref="D6:D7"/>
    <mergeCell ref="E6:E7"/>
    <mergeCell ref="F6:F7"/>
    <mergeCell ref="C4:E4"/>
    <mergeCell ref="C5:E5"/>
    <mergeCell ref="F4:H4"/>
    <mergeCell ref="F5:H5"/>
    <mergeCell ref="I4:K4"/>
    <mergeCell ref="I5:K5"/>
    <mergeCell ref="H8:H9"/>
    <mergeCell ref="I8:I9"/>
    <mergeCell ref="J8:J9"/>
    <mergeCell ref="K8:K9"/>
    <mergeCell ref="C8:C9"/>
    <mergeCell ref="D8:D9"/>
    <mergeCell ref="E8:E9"/>
    <mergeCell ref="F8:F9"/>
    <mergeCell ref="G8:G9"/>
    <mergeCell ref="J10:J11"/>
    <mergeCell ref="K10:K11"/>
    <mergeCell ref="C12:C13"/>
    <mergeCell ref="D12:D13"/>
    <mergeCell ref="E12:E13"/>
    <mergeCell ref="F12:F13"/>
    <mergeCell ref="G12:G13"/>
    <mergeCell ref="H12:H13"/>
    <mergeCell ref="I12:I13"/>
    <mergeCell ref="J12:J13"/>
    <mergeCell ref="C10:C11"/>
    <mergeCell ref="D10:D11"/>
    <mergeCell ref="E10:E11"/>
    <mergeCell ref="F10:F11"/>
    <mergeCell ref="G10:G11"/>
    <mergeCell ref="H10:H11"/>
    <mergeCell ref="I10:I11"/>
    <mergeCell ref="K12:K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J28:J29"/>
    <mergeCell ref="C38:E38"/>
    <mergeCell ref="I24:I25"/>
    <mergeCell ref="J24:J25"/>
    <mergeCell ref="K24:K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J26:J27"/>
    <mergeCell ref="K26:K27"/>
    <mergeCell ref="C39:E39"/>
    <mergeCell ref="F38:H38"/>
    <mergeCell ref="F39:H39"/>
    <mergeCell ref="I38:K38"/>
    <mergeCell ref="I39:K39"/>
    <mergeCell ref="L38:N38"/>
    <mergeCell ref="L39:N39"/>
    <mergeCell ref="K28:K29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C28:C29"/>
    <mergeCell ref="D28:D29"/>
    <mergeCell ref="E28:E29"/>
    <mergeCell ref="F28:F29"/>
    <mergeCell ref="G28:G29"/>
    <mergeCell ref="H28:H29"/>
    <mergeCell ref="I28:I29"/>
    <mergeCell ref="I41:I42"/>
    <mergeCell ref="J41:J42"/>
    <mergeCell ref="K41:K42"/>
    <mergeCell ref="L41:L42"/>
    <mergeCell ref="M41:M42"/>
    <mergeCell ref="N41:N42"/>
    <mergeCell ref="C41:C42"/>
    <mergeCell ref="D41:D42"/>
    <mergeCell ref="E41:E42"/>
    <mergeCell ref="F41:F42"/>
    <mergeCell ref="G41:G42"/>
    <mergeCell ref="H41:H42"/>
    <mergeCell ref="I43:I44"/>
    <mergeCell ref="J43:J44"/>
    <mergeCell ref="K43:K44"/>
    <mergeCell ref="L43:L44"/>
    <mergeCell ref="M43:M44"/>
    <mergeCell ref="N43:N44"/>
    <mergeCell ref="C43:C44"/>
    <mergeCell ref="D43:D44"/>
    <mergeCell ref="E43:E44"/>
    <mergeCell ref="F43:F44"/>
    <mergeCell ref="G43:G44"/>
    <mergeCell ref="H43:H44"/>
    <mergeCell ref="I45:I46"/>
    <mergeCell ref="J45:J46"/>
    <mergeCell ref="K45:K46"/>
    <mergeCell ref="L45:L46"/>
    <mergeCell ref="M45:M46"/>
    <mergeCell ref="N45:N46"/>
    <mergeCell ref="C45:C46"/>
    <mergeCell ref="D45:D46"/>
    <mergeCell ref="E45:E46"/>
    <mergeCell ref="F45:F46"/>
    <mergeCell ref="G45:G46"/>
    <mergeCell ref="H45:H46"/>
    <mergeCell ref="I47:I48"/>
    <mergeCell ref="J47:J48"/>
    <mergeCell ref="K47:K48"/>
    <mergeCell ref="L47:L48"/>
    <mergeCell ref="M47:M48"/>
    <mergeCell ref="N47:N48"/>
    <mergeCell ref="C47:C48"/>
    <mergeCell ref="D47:D48"/>
    <mergeCell ref="E47:E48"/>
    <mergeCell ref="F47:F48"/>
    <mergeCell ref="G47:G48"/>
    <mergeCell ref="H47:H48"/>
    <mergeCell ref="I49:I50"/>
    <mergeCell ref="J49:J50"/>
    <mergeCell ref="K49:K50"/>
    <mergeCell ref="L49:L50"/>
    <mergeCell ref="M49:M50"/>
    <mergeCell ref="N49:N50"/>
    <mergeCell ref="C49:C50"/>
    <mergeCell ref="D49:D50"/>
    <mergeCell ref="E49:E50"/>
    <mergeCell ref="F49:F50"/>
    <mergeCell ref="G49:G50"/>
    <mergeCell ref="H49:H50"/>
    <mergeCell ref="I51:I52"/>
    <mergeCell ref="J51:J52"/>
    <mergeCell ref="K51:K52"/>
    <mergeCell ref="L51:L52"/>
    <mergeCell ref="M51:M52"/>
    <mergeCell ref="N51:N52"/>
    <mergeCell ref="C51:C52"/>
    <mergeCell ref="D51:D52"/>
    <mergeCell ref="E51:E52"/>
    <mergeCell ref="F51:F52"/>
    <mergeCell ref="G51:G52"/>
    <mergeCell ref="H51:H52"/>
    <mergeCell ref="I53:I54"/>
    <mergeCell ref="J53:J54"/>
    <mergeCell ref="K53:K54"/>
    <mergeCell ref="L53:L54"/>
    <mergeCell ref="M53:M54"/>
    <mergeCell ref="N53:N54"/>
    <mergeCell ref="C53:C54"/>
    <mergeCell ref="D53:D54"/>
    <mergeCell ref="E53:E54"/>
    <mergeCell ref="F53:F54"/>
    <mergeCell ref="G53:G54"/>
    <mergeCell ref="H53:H54"/>
    <mergeCell ref="I55:I56"/>
    <mergeCell ref="J55:J56"/>
    <mergeCell ref="K55:K56"/>
    <mergeCell ref="L55:L56"/>
    <mergeCell ref="M55:M56"/>
    <mergeCell ref="N55:N56"/>
    <mergeCell ref="C55:C56"/>
    <mergeCell ref="D55:D56"/>
    <mergeCell ref="E55:E56"/>
    <mergeCell ref="F55:F56"/>
    <mergeCell ref="G55:G56"/>
    <mergeCell ref="H55:H56"/>
    <mergeCell ref="I57:I58"/>
    <mergeCell ref="J57:J58"/>
    <mergeCell ref="K57:K58"/>
    <mergeCell ref="L57:L58"/>
    <mergeCell ref="M57:M58"/>
    <mergeCell ref="N57:N58"/>
    <mergeCell ref="C57:C58"/>
    <mergeCell ref="D57:D58"/>
    <mergeCell ref="E57:E58"/>
    <mergeCell ref="F57:F58"/>
    <mergeCell ref="G57:G58"/>
    <mergeCell ref="H57:H58"/>
    <mergeCell ref="I59:I60"/>
    <mergeCell ref="J59:J60"/>
    <mergeCell ref="K59:K60"/>
    <mergeCell ref="L59:L60"/>
    <mergeCell ref="M59:M60"/>
    <mergeCell ref="N59:N60"/>
    <mergeCell ref="C59:C60"/>
    <mergeCell ref="D59:D60"/>
    <mergeCell ref="E59:E60"/>
    <mergeCell ref="F59:F60"/>
    <mergeCell ref="G59:G60"/>
    <mergeCell ref="H59:H60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I63:I64"/>
    <mergeCell ref="J63:J64"/>
    <mergeCell ref="K63:K64"/>
    <mergeCell ref="L63:L64"/>
    <mergeCell ref="M63:M64"/>
    <mergeCell ref="N63:N64"/>
    <mergeCell ref="C63:C64"/>
    <mergeCell ref="D63:D64"/>
    <mergeCell ref="E63:E64"/>
    <mergeCell ref="F63:F64"/>
    <mergeCell ref="G63:G64"/>
    <mergeCell ref="H63:H64"/>
    <mergeCell ref="I65:I66"/>
    <mergeCell ref="J65:J66"/>
    <mergeCell ref="K65:K66"/>
    <mergeCell ref="L65:L66"/>
    <mergeCell ref="M65:M66"/>
    <mergeCell ref="N65:N66"/>
    <mergeCell ref="C65:C66"/>
    <mergeCell ref="D65:D66"/>
    <mergeCell ref="E65:E66"/>
    <mergeCell ref="F65:F66"/>
    <mergeCell ref="G65:G66"/>
    <mergeCell ref="H65:H66"/>
    <mergeCell ref="L67:L68"/>
    <mergeCell ref="M67:M68"/>
    <mergeCell ref="N67:N68"/>
    <mergeCell ref="C67:C68"/>
    <mergeCell ref="D67:D68"/>
    <mergeCell ref="E67:E68"/>
    <mergeCell ref="F67:F68"/>
    <mergeCell ref="G67:G68"/>
    <mergeCell ref="H67:H68"/>
    <mergeCell ref="C72:E72"/>
    <mergeCell ref="C73:E73"/>
    <mergeCell ref="F72:H72"/>
    <mergeCell ref="F73:H73"/>
    <mergeCell ref="I72:K72"/>
    <mergeCell ref="I73:K73"/>
    <mergeCell ref="I67:I68"/>
    <mergeCell ref="J67:J68"/>
    <mergeCell ref="K67:K68"/>
    <mergeCell ref="I77:I78"/>
    <mergeCell ref="J77:J78"/>
    <mergeCell ref="K77:K78"/>
    <mergeCell ref="C79:C80"/>
    <mergeCell ref="D79:D80"/>
    <mergeCell ref="E79:E80"/>
    <mergeCell ref="F79:F80"/>
    <mergeCell ref="G79:G80"/>
    <mergeCell ref="H79:H80"/>
    <mergeCell ref="I79:I80"/>
    <mergeCell ref="C77:C78"/>
    <mergeCell ref="D77:D78"/>
    <mergeCell ref="E77:E78"/>
    <mergeCell ref="F77:F78"/>
    <mergeCell ref="G77:G78"/>
    <mergeCell ref="H77:H78"/>
    <mergeCell ref="J79:J80"/>
    <mergeCell ref="K79:K80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I85:I86"/>
    <mergeCell ref="J85:J86"/>
    <mergeCell ref="K85:K86"/>
    <mergeCell ref="C87:C88"/>
    <mergeCell ref="D87:D88"/>
    <mergeCell ref="E87:E88"/>
    <mergeCell ref="F87:F88"/>
    <mergeCell ref="G87:G88"/>
    <mergeCell ref="H87:H88"/>
    <mergeCell ref="I87:I88"/>
    <mergeCell ref="C85:C86"/>
    <mergeCell ref="D85:D86"/>
    <mergeCell ref="E85:E86"/>
    <mergeCell ref="F85:F86"/>
    <mergeCell ref="G85:G86"/>
    <mergeCell ref="H85:H86"/>
    <mergeCell ref="J87:J88"/>
    <mergeCell ref="K87:K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I93:I94"/>
    <mergeCell ref="J93:J94"/>
    <mergeCell ref="K93:K94"/>
    <mergeCell ref="C95:C96"/>
    <mergeCell ref="D95:D96"/>
    <mergeCell ref="E95:E96"/>
    <mergeCell ref="F95:F96"/>
    <mergeCell ref="G95:G96"/>
    <mergeCell ref="H95:H96"/>
    <mergeCell ref="I95:I96"/>
    <mergeCell ref="C93:C94"/>
    <mergeCell ref="D93:D94"/>
    <mergeCell ref="E93:E94"/>
    <mergeCell ref="F93:F94"/>
    <mergeCell ref="G93:G94"/>
    <mergeCell ref="H93:H94"/>
    <mergeCell ref="J95:J96"/>
    <mergeCell ref="K95:K96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topLeftCell="A19" workbookViewId="0">
      <selection activeCell="E38" sqref="E38:G39"/>
    </sheetView>
  </sheetViews>
  <sheetFormatPr defaultRowHeight="15" x14ac:dyDescent="0.25"/>
  <cols>
    <col min="4" max="4" width="14" customWidth="1"/>
    <col min="5" max="5" width="31.140625" customWidth="1"/>
  </cols>
  <sheetData>
    <row r="3" spans="3:9" x14ac:dyDescent="0.25">
      <c r="C3" t="s">
        <v>224</v>
      </c>
    </row>
    <row r="4" spans="3:9" x14ac:dyDescent="0.25">
      <c r="D4" t="s">
        <v>211</v>
      </c>
      <c r="E4" t="s">
        <v>212</v>
      </c>
      <c r="F4" t="s">
        <v>213</v>
      </c>
      <c r="G4" t="s">
        <v>214</v>
      </c>
      <c r="H4" t="s">
        <v>215</v>
      </c>
    </row>
    <row r="5" spans="3:9" x14ac:dyDescent="0.25">
      <c r="E5">
        <v>3</v>
      </c>
      <c r="F5">
        <v>8</v>
      </c>
      <c r="G5">
        <v>2</v>
      </c>
      <c r="H5">
        <v>2</v>
      </c>
    </row>
    <row r="9" spans="3:9" ht="75" x14ac:dyDescent="0.25">
      <c r="D9" t="s">
        <v>216</v>
      </c>
      <c r="E9" s="67" t="s">
        <v>217</v>
      </c>
      <c r="F9" s="67" t="s">
        <v>218</v>
      </c>
      <c r="G9" s="67" t="s">
        <v>219</v>
      </c>
      <c r="H9" s="67"/>
      <c r="I9" s="67"/>
    </row>
    <row r="10" spans="3:9" x14ac:dyDescent="0.25">
      <c r="E10">
        <v>11</v>
      </c>
      <c r="F10">
        <v>3</v>
      </c>
      <c r="G10">
        <v>2</v>
      </c>
    </row>
    <row r="13" spans="3:9" x14ac:dyDescent="0.25">
      <c r="D13" t="s">
        <v>220</v>
      </c>
      <c r="E13" t="s">
        <v>221</v>
      </c>
      <c r="F13" s="75" t="s">
        <v>222</v>
      </c>
      <c r="G13" t="s">
        <v>223</v>
      </c>
    </row>
    <row r="14" spans="3:9" x14ac:dyDescent="0.25">
      <c r="E14">
        <v>4</v>
      </c>
      <c r="F14">
        <v>20</v>
      </c>
      <c r="G14">
        <v>6</v>
      </c>
    </row>
    <row r="18" spans="3:9" x14ac:dyDescent="0.25">
      <c r="C18" t="s">
        <v>225</v>
      </c>
      <c r="D18" t="s">
        <v>211</v>
      </c>
      <c r="E18" t="s">
        <v>212</v>
      </c>
      <c r="F18" t="s">
        <v>213</v>
      </c>
      <c r="G18" t="s">
        <v>214</v>
      </c>
      <c r="H18" t="s">
        <v>215</v>
      </c>
    </row>
    <row r="19" spans="3:9" x14ac:dyDescent="0.25">
      <c r="E19">
        <v>3</v>
      </c>
      <c r="F19">
        <v>14</v>
      </c>
      <c r="G19">
        <v>6</v>
      </c>
      <c r="H19">
        <v>2</v>
      </c>
    </row>
    <row r="23" spans="3:9" ht="75" x14ac:dyDescent="0.25">
      <c r="D23" t="s">
        <v>216</v>
      </c>
      <c r="E23" s="67" t="s">
        <v>217</v>
      </c>
      <c r="F23" s="67" t="s">
        <v>218</v>
      </c>
      <c r="G23" s="67" t="s">
        <v>219</v>
      </c>
      <c r="H23" s="67"/>
      <c r="I23" s="67"/>
    </row>
    <row r="24" spans="3:9" x14ac:dyDescent="0.25">
      <c r="E24">
        <v>17</v>
      </c>
      <c r="F24">
        <v>3</v>
      </c>
      <c r="G24">
        <v>5</v>
      </c>
    </row>
    <row r="27" spans="3:9" x14ac:dyDescent="0.25">
      <c r="D27" t="s">
        <v>220</v>
      </c>
      <c r="E27" t="s">
        <v>221</v>
      </c>
      <c r="F27" s="75" t="s">
        <v>222</v>
      </c>
      <c r="G27" t="s">
        <v>223</v>
      </c>
    </row>
    <row r="28" spans="3:9" x14ac:dyDescent="0.25">
      <c r="E28">
        <v>4</v>
      </c>
      <c r="F28">
        <v>20</v>
      </c>
      <c r="G28">
        <v>6</v>
      </c>
    </row>
    <row r="33" spans="3:9" x14ac:dyDescent="0.25">
      <c r="C33" t="s">
        <v>226</v>
      </c>
      <c r="D33" t="s">
        <v>211</v>
      </c>
      <c r="E33" t="s">
        <v>212</v>
      </c>
      <c r="F33" t="s">
        <v>213</v>
      </c>
      <c r="G33" t="s">
        <v>214</v>
      </c>
      <c r="H33" t="s">
        <v>215</v>
      </c>
    </row>
    <row r="34" spans="3:9" x14ac:dyDescent="0.25">
      <c r="E34">
        <v>3</v>
      </c>
      <c r="F34">
        <v>8</v>
      </c>
      <c r="G34">
        <v>3</v>
      </c>
      <c r="H34">
        <v>1</v>
      </c>
    </row>
    <row r="38" spans="3:9" ht="75" x14ac:dyDescent="0.25">
      <c r="D38" t="s">
        <v>216</v>
      </c>
      <c r="E38" s="67" t="s">
        <v>217</v>
      </c>
      <c r="F38" s="67" t="s">
        <v>218</v>
      </c>
      <c r="G38" s="67" t="s">
        <v>219</v>
      </c>
      <c r="H38" s="67"/>
      <c r="I38" s="67"/>
    </row>
    <row r="39" spans="3:9" x14ac:dyDescent="0.25">
      <c r="E39">
        <v>13</v>
      </c>
      <c r="F39">
        <v>0</v>
      </c>
      <c r="G39">
        <v>2</v>
      </c>
    </row>
    <row r="42" spans="3:9" x14ac:dyDescent="0.25">
      <c r="D42" t="s">
        <v>220</v>
      </c>
      <c r="E42" t="s">
        <v>221</v>
      </c>
      <c r="F42" s="75" t="s">
        <v>222</v>
      </c>
      <c r="G42" t="s">
        <v>223</v>
      </c>
    </row>
    <row r="43" spans="3:9" x14ac:dyDescent="0.25">
      <c r="E43">
        <v>4</v>
      </c>
      <c r="F43">
        <v>20</v>
      </c>
      <c r="G43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8"/>
  <sheetViews>
    <sheetView workbookViewId="0">
      <selection activeCell="B4" sqref="B4:E10"/>
    </sheetView>
  </sheetViews>
  <sheetFormatPr defaultRowHeight="15" x14ac:dyDescent="0.25"/>
  <cols>
    <col min="3" max="3" width="17.42578125" customWidth="1"/>
    <col min="4" max="4" width="19.42578125" customWidth="1"/>
    <col min="5" max="5" width="19.5703125" customWidth="1"/>
  </cols>
  <sheetData>
    <row r="4" spans="2:15" ht="30" x14ac:dyDescent="0.25">
      <c r="B4" s="78"/>
      <c r="C4" s="79" t="s">
        <v>227</v>
      </c>
      <c r="D4" s="79" t="s">
        <v>229</v>
      </c>
      <c r="E4" s="79" t="s">
        <v>228</v>
      </c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15" ht="45" x14ac:dyDescent="0.25">
      <c r="B5" s="78">
        <v>1</v>
      </c>
      <c r="C5" s="79" t="s">
        <v>230</v>
      </c>
      <c r="D5" s="79">
        <v>2</v>
      </c>
      <c r="E5" s="79" t="s">
        <v>231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2:15" x14ac:dyDescent="0.25">
      <c r="B6" s="78">
        <v>2</v>
      </c>
      <c r="C6" s="79" t="s">
        <v>232</v>
      </c>
      <c r="D6" s="79">
        <v>4</v>
      </c>
      <c r="E6" s="79" t="s">
        <v>63</v>
      </c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15" ht="30" x14ac:dyDescent="0.25">
      <c r="B7" s="80">
        <v>3</v>
      </c>
      <c r="C7" s="81" t="s">
        <v>233</v>
      </c>
      <c r="D7" s="81">
        <v>5</v>
      </c>
      <c r="E7" s="81" t="s">
        <v>234</v>
      </c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2:15" ht="30" x14ac:dyDescent="0.25">
      <c r="B8" s="78">
        <v>4</v>
      </c>
      <c r="C8" s="79" t="s">
        <v>235</v>
      </c>
      <c r="D8" s="79">
        <v>6</v>
      </c>
      <c r="E8" s="79" t="s">
        <v>236</v>
      </c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2:15" ht="45" x14ac:dyDescent="0.25">
      <c r="B9" s="78">
        <v>5</v>
      </c>
      <c r="C9" s="79" t="s">
        <v>237</v>
      </c>
      <c r="D9" s="79">
        <v>6</v>
      </c>
      <c r="E9" s="79" t="s">
        <v>238</v>
      </c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2:15" ht="30" x14ac:dyDescent="0.25">
      <c r="B10" s="80">
        <v>6</v>
      </c>
      <c r="C10" s="81" t="s">
        <v>239</v>
      </c>
      <c r="D10" s="81">
        <v>7</v>
      </c>
      <c r="E10" s="81" t="s">
        <v>240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2:15" x14ac:dyDescent="0.25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2:15" x14ac:dyDescent="0.25"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2:15" x14ac:dyDescent="0.25"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2:15" x14ac:dyDescent="0.25"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2:15" x14ac:dyDescent="0.25"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2:15" x14ac:dyDescent="0.25"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3:15" x14ac:dyDescent="0.25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3:15" x14ac:dyDescent="0.25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3:15" x14ac:dyDescent="0.25"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3:15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3:15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3:15" x14ac:dyDescent="0.25"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3:15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3:15" x14ac:dyDescent="0.25"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3:15" x14ac:dyDescent="0.25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3:15" x14ac:dyDescent="0.25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3:15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3:15" x14ac:dyDescent="0.25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3:15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3:15" x14ac:dyDescent="0.25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3:15" x14ac:dyDescent="0.25"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3:15" x14ac:dyDescent="0.25"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3:15" x14ac:dyDescent="0.25"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3:15" x14ac:dyDescent="0.25"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3:15" x14ac:dyDescent="0.25"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3:15" x14ac:dyDescent="0.25"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3:15" x14ac:dyDescent="0.25"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3:15" x14ac:dyDescent="0.25"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9" workbookViewId="0">
      <selection activeCell="C29" sqref="C29:E45"/>
    </sheetView>
  </sheetViews>
  <sheetFormatPr defaultRowHeight="15" x14ac:dyDescent="0.25"/>
  <cols>
    <col min="3" max="3" width="17.140625" style="67" customWidth="1"/>
    <col min="4" max="4" width="32.5703125" style="67" customWidth="1"/>
    <col min="5" max="5" width="56" style="67" customWidth="1"/>
  </cols>
  <sheetData>
    <row r="1" spans="1:5" x14ac:dyDescent="0.25">
      <c r="A1" t="s">
        <v>241</v>
      </c>
    </row>
    <row r="3" spans="1:5" ht="15.75" thickBot="1" x14ac:dyDescent="0.3"/>
    <row r="4" spans="1:5" ht="15.75" thickBot="1" x14ac:dyDescent="0.3">
      <c r="C4" s="147" t="s">
        <v>242</v>
      </c>
      <c r="D4" s="149" t="s">
        <v>277</v>
      </c>
      <c r="E4" s="150"/>
    </row>
    <row r="5" spans="1:5" ht="15.75" thickBot="1" x14ac:dyDescent="0.3">
      <c r="C5" s="148"/>
      <c r="D5" s="82" t="s">
        <v>243</v>
      </c>
      <c r="E5" s="82" t="s">
        <v>244</v>
      </c>
    </row>
    <row r="6" spans="1:5" ht="15.75" thickBot="1" x14ac:dyDescent="0.3">
      <c r="C6" s="82" t="s">
        <v>245</v>
      </c>
      <c r="D6" s="82">
        <v>2</v>
      </c>
      <c r="E6" s="82" t="s">
        <v>246</v>
      </c>
    </row>
    <row r="7" spans="1:5" ht="15.75" thickBot="1" x14ac:dyDescent="0.3">
      <c r="C7" s="82" t="s">
        <v>14</v>
      </c>
      <c r="D7" s="82">
        <v>2</v>
      </c>
      <c r="E7" s="82" t="s">
        <v>247</v>
      </c>
    </row>
    <row r="8" spans="1:5" ht="15.75" thickBot="1" x14ac:dyDescent="0.3">
      <c r="C8" s="82" t="s">
        <v>22</v>
      </c>
      <c r="D8" s="82">
        <v>1</v>
      </c>
      <c r="E8" s="82" t="s">
        <v>248</v>
      </c>
    </row>
    <row r="9" spans="1:5" ht="15.75" thickBot="1" x14ac:dyDescent="0.3">
      <c r="C9" s="82" t="s">
        <v>26</v>
      </c>
      <c r="D9" s="82">
        <v>2</v>
      </c>
      <c r="E9" s="82" t="s">
        <v>249</v>
      </c>
    </row>
    <row r="10" spans="1:5" ht="15.75" thickBot="1" x14ac:dyDescent="0.3">
      <c r="C10" s="82" t="s">
        <v>34</v>
      </c>
      <c r="D10" s="82">
        <v>4</v>
      </c>
      <c r="E10" s="82" t="s">
        <v>250</v>
      </c>
    </row>
    <row r="11" spans="1:5" ht="15.75" thickBot="1" x14ac:dyDescent="0.3">
      <c r="C11" s="82" t="s">
        <v>35</v>
      </c>
      <c r="D11" s="82">
        <v>4</v>
      </c>
      <c r="E11" s="82" t="s">
        <v>251</v>
      </c>
    </row>
    <row r="12" spans="1:5" ht="27" thickBot="1" x14ac:dyDescent="0.3">
      <c r="C12" s="82" t="s">
        <v>252</v>
      </c>
      <c r="D12" s="82">
        <v>15</v>
      </c>
      <c r="E12" s="82"/>
    </row>
    <row r="13" spans="1:5" ht="33" customHeight="1" thickBot="1" x14ac:dyDescent="0.3">
      <c r="C13" s="82">
        <v>5</v>
      </c>
      <c r="D13" s="82">
        <v>6</v>
      </c>
      <c r="E13" s="82" t="s">
        <v>253</v>
      </c>
    </row>
    <row r="14" spans="1:5" ht="15.75" thickBot="1" x14ac:dyDescent="0.3">
      <c r="C14" s="82" t="s">
        <v>53</v>
      </c>
      <c r="D14" s="82">
        <v>2</v>
      </c>
      <c r="E14" s="82" t="s">
        <v>254</v>
      </c>
    </row>
    <row r="15" spans="1:5" ht="15.75" thickBot="1" x14ac:dyDescent="0.3">
      <c r="C15" s="82" t="s">
        <v>54</v>
      </c>
      <c r="D15" s="82">
        <v>2</v>
      </c>
      <c r="E15" s="82" t="s">
        <v>255</v>
      </c>
    </row>
    <row r="16" spans="1:5" ht="15.75" thickBot="1" x14ac:dyDescent="0.3">
      <c r="C16" s="82" t="s">
        <v>55</v>
      </c>
      <c r="D16" s="82">
        <v>4</v>
      </c>
      <c r="E16" s="82" t="s">
        <v>256</v>
      </c>
    </row>
    <row r="17" spans="3:5" ht="27" thickBot="1" x14ac:dyDescent="0.3">
      <c r="C17" s="82" t="s">
        <v>56</v>
      </c>
      <c r="D17" s="82">
        <v>6</v>
      </c>
      <c r="E17" s="82" t="s">
        <v>257</v>
      </c>
    </row>
    <row r="18" spans="3:5" ht="15.75" thickBot="1" x14ac:dyDescent="0.3">
      <c r="C18" s="82" t="s">
        <v>57</v>
      </c>
      <c r="D18" s="82">
        <v>3</v>
      </c>
      <c r="E18" s="82" t="s">
        <v>258</v>
      </c>
    </row>
    <row r="19" spans="3:5" ht="15.75" thickBot="1" x14ac:dyDescent="0.3">
      <c r="C19" s="82" t="s">
        <v>58</v>
      </c>
      <c r="D19" s="82">
        <v>4</v>
      </c>
      <c r="E19" s="82" t="s">
        <v>259</v>
      </c>
    </row>
    <row r="20" spans="3:5" ht="27" thickBot="1" x14ac:dyDescent="0.3">
      <c r="C20" s="82" t="s">
        <v>59</v>
      </c>
      <c r="D20" s="82">
        <v>7</v>
      </c>
      <c r="E20" s="82" t="s">
        <v>262</v>
      </c>
    </row>
    <row r="21" spans="3:5" ht="27" thickBot="1" x14ac:dyDescent="0.3">
      <c r="C21" s="82" t="s">
        <v>60</v>
      </c>
      <c r="D21" s="82">
        <v>7</v>
      </c>
      <c r="E21" s="82" t="s">
        <v>267</v>
      </c>
    </row>
    <row r="22" spans="3:5" ht="27" thickBot="1" x14ac:dyDescent="0.3">
      <c r="C22" s="82" t="s">
        <v>263</v>
      </c>
      <c r="D22" s="82">
        <v>42</v>
      </c>
      <c r="E22" s="82"/>
    </row>
    <row r="23" spans="3:5" ht="15.75" thickBot="1" x14ac:dyDescent="0.3">
      <c r="C23" s="82">
        <v>10</v>
      </c>
      <c r="D23" s="82">
        <v>2</v>
      </c>
      <c r="E23" s="82" t="s">
        <v>264</v>
      </c>
    </row>
    <row r="24" spans="3:5" ht="15.75" thickBot="1" x14ac:dyDescent="0.3">
      <c r="C24" s="82">
        <v>11</v>
      </c>
      <c r="D24" s="82">
        <v>4</v>
      </c>
      <c r="E24" s="82" t="s">
        <v>265</v>
      </c>
    </row>
    <row r="25" spans="3:5" ht="27" thickBot="1" x14ac:dyDescent="0.3">
      <c r="C25" s="82" t="s">
        <v>266</v>
      </c>
      <c r="D25" s="82">
        <v>6</v>
      </c>
      <c r="E25" s="82"/>
    </row>
    <row r="28" spans="3:5" ht="15.75" thickBot="1" x14ac:dyDescent="0.3"/>
    <row r="29" spans="3:5" ht="15.75" thickBot="1" x14ac:dyDescent="0.3">
      <c r="C29" s="151" t="s">
        <v>242</v>
      </c>
      <c r="D29" s="153" t="s">
        <v>277</v>
      </c>
      <c r="E29" s="154"/>
    </row>
    <row r="30" spans="3:5" ht="15.75" thickBot="1" x14ac:dyDescent="0.3">
      <c r="C30" s="152"/>
      <c r="D30" s="83" t="s">
        <v>243</v>
      </c>
      <c r="E30" s="83" t="s">
        <v>244</v>
      </c>
    </row>
    <row r="31" spans="3:5" ht="15.75" thickBot="1" x14ac:dyDescent="0.3">
      <c r="C31" s="83" t="s">
        <v>34</v>
      </c>
      <c r="D31" s="83">
        <v>2</v>
      </c>
      <c r="E31" s="83" t="s">
        <v>268</v>
      </c>
    </row>
    <row r="32" spans="3:5" ht="15.75" thickBot="1" x14ac:dyDescent="0.3">
      <c r="C32" s="83" t="s">
        <v>35</v>
      </c>
      <c r="D32" s="83">
        <v>2</v>
      </c>
      <c r="E32" s="83" t="s">
        <v>269</v>
      </c>
    </row>
    <row r="33" spans="3:5" ht="27" thickBot="1" x14ac:dyDescent="0.3">
      <c r="C33" s="83" t="s">
        <v>252</v>
      </c>
      <c r="D33" s="83">
        <v>4</v>
      </c>
      <c r="E33" s="83"/>
    </row>
    <row r="34" spans="3:5" ht="15.75" thickBot="1" x14ac:dyDescent="0.3">
      <c r="C34" s="83">
        <v>5</v>
      </c>
      <c r="D34" s="83">
        <v>3</v>
      </c>
      <c r="E34" s="83" t="s">
        <v>270</v>
      </c>
    </row>
    <row r="35" spans="3:5" ht="15.75" thickBot="1" x14ac:dyDescent="0.3">
      <c r="C35" s="83" t="s">
        <v>55</v>
      </c>
      <c r="D35" s="83">
        <v>1</v>
      </c>
      <c r="E35" s="83" t="s">
        <v>271</v>
      </c>
    </row>
    <row r="36" spans="3:5" ht="15.75" thickBot="1" x14ac:dyDescent="0.3">
      <c r="C36" s="83" t="s">
        <v>56</v>
      </c>
      <c r="D36" s="83">
        <v>4</v>
      </c>
      <c r="E36" s="83" t="s">
        <v>272</v>
      </c>
    </row>
    <row r="37" spans="3:5" ht="15.75" thickBot="1" x14ac:dyDescent="0.3">
      <c r="C37" s="83" t="s">
        <v>57</v>
      </c>
      <c r="D37" s="83">
        <v>3</v>
      </c>
      <c r="E37" s="83" t="s">
        <v>258</v>
      </c>
    </row>
    <row r="38" spans="3:5" ht="15.75" thickBot="1" x14ac:dyDescent="0.3">
      <c r="C38" s="83" t="s">
        <v>58</v>
      </c>
      <c r="D38" s="83">
        <v>1</v>
      </c>
      <c r="E38" s="83" t="s">
        <v>273</v>
      </c>
    </row>
    <row r="39" spans="3:5" ht="15.75" thickBot="1" x14ac:dyDescent="0.3">
      <c r="C39" s="83" t="s">
        <v>260</v>
      </c>
      <c r="D39" s="83">
        <v>1</v>
      </c>
      <c r="E39" s="83" t="s">
        <v>261</v>
      </c>
    </row>
    <row r="40" spans="3:5" ht="15.75" thickBot="1" x14ac:dyDescent="0.3">
      <c r="C40" s="83" t="s">
        <v>59</v>
      </c>
      <c r="D40" s="83">
        <v>3</v>
      </c>
      <c r="E40" s="83" t="s">
        <v>274</v>
      </c>
    </row>
    <row r="41" spans="3:5" ht="27" thickBot="1" x14ac:dyDescent="0.3">
      <c r="C41" s="83" t="s">
        <v>60</v>
      </c>
      <c r="D41" s="83">
        <v>5</v>
      </c>
      <c r="E41" s="83" t="s">
        <v>275</v>
      </c>
    </row>
    <row r="42" spans="3:5" ht="27" thickBot="1" x14ac:dyDescent="0.3">
      <c r="C42" s="83" t="s">
        <v>263</v>
      </c>
      <c r="D42" s="83">
        <v>21</v>
      </c>
      <c r="E42" s="83"/>
    </row>
    <row r="43" spans="3:5" ht="15.75" thickBot="1" x14ac:dyDescent="0.3">
      <c r="C43" s="83">
        <v>10</v>
      </c>
      <c r="D43" s="83">
        <v>1</v>
      </c>
      <c r="E43" s="83" t="s">
        <v>276</v>
      </c>
    </row>
    <row r="44" spans="3:5" ht="15.75" thickBot="1" x14ac:dyDescent="0.3">
      <c r="C44" s="83">
        <v>11</v>
      </c>
      <c r="D44" s="83">
        <v>4</v>
      </c>
      <c r="E44" s="83" t="s">
        <v>265</v>
      </c>
    </row>
    <row r="45" spans="3:5" ht="27" thickBot="1" x14ac:dyDescent="0.3">
      <c r="C45" s="83" t="s">
        <v>266</v>
      </c>
      <c r="D45" s="83">
        <v>5</v>
      </c>
      <c r="E45" s="83"/>
    </row>
  </sheetData>
  <mergeCells count="4">
    <mergeCell ref="C4:C5"/>
    <mergeCell ref="D4:E4"/>
    <mergeCell ref="C29:C30"/>
    <mergeCell ref="D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 школа</vt:lpstr>
      <vt:lpstr>основная школа</vt:lpstr>
      <vt:lpstr>средняя школа</vt:lpstr>
      <vt:lpstr>ВПР </vt:lpstr>
      <vt:lpstr>пед работники</vt:lpstr>
      <vt:lpstr>акад задолженность</vt:lpstr>
      <vt:lpstr>пропуски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2024-04-22T11:15:40Z</dcterms:modified>
</cp:coreProperties>
</file>